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5" activeTab="0"/>
  </bookViews>
  <sheets>
    <sheet name="Proračun" sheetId="1" r:id="rId1"/>
    <sheet name="PRM" sheetId="2" r:id="rId2"/>
    <sheet name="NAB_DI" sheetId="3" r:id="rId3"/>
    <sheet name="NAB_DI_S" sheetId="4" r:id="rId4"/>
    <sheet name="Obrazac PRP investicije" sheetId="5" r:id="rId5"/>
    <sheet name="Obrazac PRP investicije _2_" sheetId="6" r:id="rId6"/>
    <sheet name="Obrazac PRP investicije _3_" sheetId="7" r:id="rId7"/>
    <sheet name="Obrazac PRP investicije _4_" sheetId="8" r:id="rId8"/>
    <sheet name="Obrazac PRP investicije _5_" sheetId="9" r:id="rId9"/>
    <sheet name="Obrazac PRP investicije _6_" sheetId="10" r:id="rId10"/>
    <sheet name="List1" sheetId="11" r:id="rId11"/>
  </sheets>
  <definedNames>
    <definedName name="_xlnm.Print_Area" localSheetId="2">'NAB_DI'!$A$1:$J$78</definedName>
    <definedName name="_xlnm.Print_Area" localSheetId="3">'NAB_DI_S'!$A$1:$F$49</definedName>
    <definedName name="_xlnm.Print_Area" localSheetId="4">'Obrazac PRP investicije'!$A$1:$K$79</definedName>
    <definedName name="_xlnm.Print_Area" localSheetId="5">'Obrazac PRP investicije _2_'!$A$1:$K$79</definedName>
    <definedName name="_xlnm.Print_Area" localSheetId="6">'Obrazac PRP investicije _3_'!$A$1:$K$80</definedName>
    <definedName name="_xlnm.Print_Area" localSheetId="7">'Obrazac PRP investicije _4_'!$A$1:$K$79</definedName>
    <definedName name="_xlnm.Print_Area" localSheetId="8">'Obrazac PRP investicije _5_'!$A$3:$K$81</definedName>
    <definedName name="_xlnm.Print_Area" localSheetId="9">'Obrazac PRP investicije _6_'!$A$3:$K$81</definedName>
    <definedName name="_xlnm.Print_Area" localSheetId="1">'PRM'!$A$1:$L$104</definedName>
    <definedName name="_xlnm.Print_Titles" localSheetId="4">'Obrazac PRP investicije'!$34:$36</definedName>
    <definedName name="_xlnm.Print_Titles" localSheetId="5">'Obrazac PRP investicije _2_'!$34:$36</definedName>
    <definedName name="_xlnm.Print_Titles" localSheetId="6">'Obrazac PRP investicije _3_'!$34:$36</definedName>
    <definedName name="_xlnm.Print_Titles" localSheetId="7">'Obrazac PRP investicije _4_'!$34:$36</definedName>
    <definedName name="_xlnm.Print_Titles" localSheetId="8">'Obrazac PRP investicije _5_'!$34:$36</definedName>
    <definedName name="_xlnm.Print_Titles" localSheetId="9">'Obrazac PRP investicije _6_'!$34:$36</definedName>
  </definedNames>
  <calcPr fullCalcOnLoad="1"/>
</workbook>
</file>

<file path=xl/sharedStrings.xml><?xml version="1.0" encoding="utf-8"?>
<sst xmlns="http://schemas.openxmlformats.org/spreadsheetml/2006/main" count="1387" uniqueCount="672">
  <si>
    <t>Statuta Općine Kloštar Podravski ("Službeni glasnik Koprivničko-križevačke županije" broj  6/13),</t>
  </si>
  <si>
    <t xml:space="preserve">      GODIŠNJI IZVJEŠTAJ O IZVRŠENJU PRORAČUNA</t>
  </si>
  <si>
    <t xml:space="preserve">     OPĆINE KLOŠTAR PODRAVSKI ZA 2012. GODINU</t>
  </si>
  <si>
    <t>I. OPĆI DIO</t>
  </si>
  <si>
    <t xml:space="preserve">                             Članak 1.</t>
  </si>
  <si>
    <t>Proračun Općine Kloštar Podravski za 2012. godinu ("Službeni glasnik Koprivničko-križevačke</t>
  </si>
  <si>
    <t>izvršen je kako slijedi:</t>
  </si>
  <si>
    <t>A. RAČUN PRIHODA I RASHODA – Proračuna za 2012.</t>
  </si>
  <si>
    <t xml:space="preserve">PLAN </t>
  </si>
  <si>
    <t>OSTVARENO</t>
  </si>
  <si>
    <t>INDEKS</t>
  </si>
  <si>
    <t>2012.</t>
  </si>
  <si>
    <t>S 31.12.2012.</t>
  </si>
  <si>
    <t>PRIHODI POSLOVANJA</t>
  </si>
  <si>
    <t>PRIHODI OD PRODAJE NEFINANCIJSKE IMOVINE</t>
  </si>
  <si>
    <t>RASHODI POSLOVANJA</t>
  </si>
  <si>
    <t>RASHODI ZA NEFINANCIJSKU IMOVINU</t>
  </si>
  <si>
    <t>RAZLIKA - MANJAK</t>
  </si>
  <si>
    <t>B. RASPOLOŽIVA SREDSTVA IZ RANIJIH GODINA (VIŠAK PRIHODA)</t>
  </si>
  <si>
    <t>RASPOLOŽIVA SREDSTVA IZ PRETHODNIH GODINA</t>
  </si>
  <si>
    <t>PRIMICI OD FINANCIJSKE IMOVINE I ZADUŽIVANJA</t>
  </si>
  <si>
    <t>IZDACI ZA FINANCIJSKU IMOVINU I OTPLATE ZAJMOVA</t>
  </si>
  <si>
    <t>NETO ZADUŽIVANJE / FINANCIRANJE</t>
  </si>
  <si>
    <t>A + B + C</t>
  </si>
  <si>
    <t xml:space="preserve">                              Članak 2.</t>
  </si>
  <si>
    <t>Prihodi i rashodi, te primici i izdaci po ekonomskoj klasifikaciji utvrđuju se u Računu prihoda i rashoda</t>
  </si>
  <si>
    <t>i Računu financiranja za razdoblje od 1. siječnja do 31. prosinca 2012. godine kako slijedi:</t>
  </si>
  <si>
    <t>RASHODI</t>
  </si>
  <si>
    <t>RASHODI I IZDACI</t>
  </si>
  <si>
    <t>RASHODI ZA ZAPOSLENE</t>
  </si>
  <si>
    <t>PLAĆE ZA REDOVAN RAD</t>
  </si>
  <si>
    <t>OSTALI RASHODI ZA ZAPOSLENE</t>
  </si>
  <si>
    <t>DOPRINOSI NA PLAĆE</t>
  </si>
  <si>
    <t>DOPRINOSI ZA ZDRAVSTVENO OSIGURANJE</t>
  </si>
  <si>
    <t>DOPRINOSI ZA ZAPOŠLJAVANJE</t>
  </si>
  <si>
    <t>MATERIJALNI RASHODI</t>
  </si>
  <si>
    <t>NAKNADE TROŠKOVA ZAPOSLENIMA</t>
  </si>
  <si>
    <t>SLUŽBENA PUTOVANJA</t>
  </si>
  <si>
    <t>NAKNADE ZA PRIJEVOZ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</si>
  <si>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</si>
  <si>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</si>
  <si>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</si>
  <si>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</si>
  <si>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</si>
  <si>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INVEST.ODRŽAVANJE</t>
  </si>
  <si>
    <t>SITNI INVENTAR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</si>
  <si>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</si>
  <si>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</si>
  <si>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</si>
  <si>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</si>
  <si>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</si>
  <si>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INTELEKTUALNE I OSOBNE USLUGE</t>
  </si>
  <si>
    <t>RAČUNALNE USLUGE</t>
  </si>
  <si>
    <t>OSTALE USLUGE</t>
  </si>
  <si>
    <t>OSTALI NESPOMENUTI RASHODI POSLOVANJA</t>
  </si>
  <si>
    <t>NAKNADE ZA RAD PREDSTAV.I IZVRŠ.TIJELA,POVJER.I SL.</t>
  </si>
  <si>
    <t>PREMIJE OSIGURANJA</t>
  </si>
  <si>
    <t xml:space="preserve">REPREZENTACIJA </t>
  </si>
  <si>
    <t>FINANCIJSKI RASHODI</t>
  </si>
  <si>
    <t xml:space="preserve">Kamate za izdane mjenice </t>
  </si>
  <si>
    <t>Kamate za izdane mjenice u domaćoj valuti</t>
  </si>
  <si>
    <t>KAMATE ZA PRIMLJENE ZAJMOVE</t>
  </si>
  <si>
    <t>KAMATE ZA PRIMLJENE ZAJMOVE OD BANAKA I OSTALO</t>
  </si>
  <si>
    <t>OSTALI FINANCIJSKI RASHODI</t>
  </si>
  <si>
    <t>BANKARSKE USLUGE I USLUGE PLATNOG PROMETA</t>
  </si>
  <si>
    <t>ZATEZNE KAMATE</t>
  </si>
  <si>
    <t>OSTALI NESP. FINANCISKI RASHODI</t>
  </si>
  <si>
    <t>SUBVENCIJE</t>
  </si>
  <si>
    <t>SUBVENCIJE TRGOVAČKIM DRUŠTV.,OBRTNICIMA</t>
  </si>
  <si>
    <t>SUBVENCIJE DOM. AUT. BRESKVE</t>
  </si>
  <si>
    <t>SUBVENCIJE POLJOPRIVREDNICIMA-TRIH. -U.O.GOVEDA</t>
  </si>
  <si>
    <t>POMOĆI DANE U INOZ.I UNUTAR OPĆE DRŽAVE</t>
  </si>
  <si>
    <t>POMOĆI UNUTAR OPĆE DRŽAVE</t>
  </si>
  <si>
    <t>TEKUĆE POMOĆI UNUTAR OPĆE DRŽAVE-JVP</t>
  </si>
  <si>
    <t>TEK. POMOĆ. UNUT. OPĆE DRŽ.-VRTIĆI</t>
  </si>
  <si>
    <t>TEK. POMOĆ. UNUT. OPĆE DRŽ.-O. ŠKOLA</t>
  </si>
  <si>
    <t>LAB. USLUGE-CIJEPIVO PROTIV HPV VIRUSA</t>
  </si>
  <si>
    <t>NAKNADE GRAĐANIMA I KUĆANSTVIMA</t>
  </si>
  <si>
    <t>NAKNADE ZA BOLEST I INVALIDNOST</t>
  </si>
  <si>
    <t>NAKNADE GRA ĐANIMA I KUĆANSTVIMA U NOVCU</t>
  </si>
  <si>
    <t>OSTALE NAKNADE GARAĐANIMA I KUĆANSTVIMA</t>
  </si>
  <si>
    <t>NAKNADE GRAĐANIMA I KUĆANSTVIMA U NOVCU</t>
  </si>
  <si>
    <t>NAKNADE GRAĐANIMA I KUĆANSTVIMA U NARAVI</t>
  </si>
  <si>
    <t>OSTALI RASHODI</t>
  </si>
  <si>
    <t>TEKUĆE DONACIJE</t>
  </si>
  <si>
    <t>TEKUĆE DONACIJE U NOVCU</t>
  </si>
  <si>
    <t>KAZNE,PENALI I NAKNADE ŠTETE</t>
  </si>
  <si>
    <t>NAKNADE ŠTETA PRAVNIM I FIZIČKIM OSOBAMA</t>
  </si>
  <si>
    <t>IZVANREDNI RASHODI</t>
  </si>
  <si>
    <t>NEPREDVIĐENI RASHODI DO VISINE PRORAČ.PRIČUVE</t>
  </si>
  <si>
    <t>OSTALI IZVANREDNI RASHODI</t>
  </si>
  <si>
    <t>RASHODI ZA NABAVU NEFINANC.IMOVINE</t>
  </si>
  <si>
    <t>RASHODI ZA NABAVU NEPROIZVED.IMOVINE</t>
  </si>
  <si>
    <t>MATERIJALNA IMOVINA - PRIRODNA BOGATSTVA</t>
  </si>
  <si>
    <t>ZEMLJIŠTE</t>
  </si>
  <si>
    <t>RASHODI ZA NABAVU PROIZV.DUGOTR.IMOV.</t>
  </si>
  <si>
    <t>GRAĐEVINSKI OBJEKTI</t>
  </si>
  <si>
    <t>POSLOVNI OBJEKTI</t>
  </si>
  <si>
    <t>CESTE I SL.GRAĐEVINSKI OBJEKTI</t>
  </si>
  <si>
    <t>OSTALI GRAĐEVINSKI OBJEKTI</t>
  </si>
  <si>
    <t>POSTROJENJA I OPREMA</t>
  </si>
  <si>
    <t>UREDSKA OPREMA I NAMJEŠTAJ</t>
  </si>
  <si>
    <t>KOMUNIKACIJSKA OPREMA</t>
  </si>
  <si>
    <t>OPREMA ZA ODRŽAVANJE I ZAŠTITU</t>
  </si>
  <si>
    <t>UREĐAJI, STROJEVI I OPREMA ZA OSTALE NAMJENE</t>
  </si>
  <si>
    <t>NEMATERIJALNA PROIZVEDENA IMOVINA</t>
  </si>
  <si>
    <t>ULAGANJA U RAČUNALNE PROGRAME</t>
  </si>
  <si>
    <t xml:space="preserve">IZM. I DOP. PROSTORNOG PLANA </t>
  </si>
  <si>
    <t>DOKUMENTACIJA EU FONDOVI</t>
  </si>
  <si>
    <t>OTPLATA GLAVNICE PRIM.KREDITA OD TU.KREDIT.INS.</t>
  </si>
  <si>
    <t>OTPLATA GLAV.PRIM. OS. DR. JAVNI S. DUGOR.</t>
  </si>
  <si>
    <t xml:space="preserve">   PRIHODI </t>
  </si>
  <si>
    <t>PRIHODI I PRIMICI</t>
  </si>
  <si>
    <t>PRIHODI OD POREZA</t>
  </si>
  <si>
    <t>POREZ I PRIREZ NA DOHODAK</t>
  </si>
  <si>
    <t>POREZ I PRIREZ NA DOHODAK OD NESAMOSTAL.RADA</t>
  </si>
  <si>
    <t>POREZ I PRIREZ NA DOHODAK OD SAMOSTAL.DJELATN.</t>
  </si>
  <si>
    <t>POREZ I PRIREZ NA DOHODAK OD IMOVINE I IMOV.PRAVA</t>
  </si>
  <si>
    <t>POREZ I PRIREZ NA DOHODAK OD KAPITALA</t>
  </si>
  <si>
    <t>POREZ I PRIREZ NA DOHODAK PO GODIŠNJOJ PRIJAVI</t>
  </si>
  <si>
    <t>POREZ I PRIREZ NA DOHODAK UTVRĐEN U NADZORU</t>
  </si>
  <si>
    <t>POVRAT POREZA I PRIREZA NA DOH.PO GODIŠNJ.PRIJ.</t>
  </si>
  <si>
    <t>DIO POREZA NA DOH.DOBIVEN KROZ POTPORE IZRAVNANJA-JVP</t>
  </si>
  <si>
    <t>POREZI NA IMOVINU</t>
  </si>
  <si>
    <t>STALNI POREZI NA NEPOKRETNU IMOVINU</t>
  </si>
  <si>
    <t>POREZ NA NASLJEDSTVA I DAROVE</t>
  </si>
  <si>
    <t>POVREMENI POREZI NA IMOVINU</t>
  </si>
  <si>
    <t>POREZI NA ROBU I USLUGE</t>
  </si>
  <si>
    <t>POREZ NA POTROŠNJU</t>
  </si>
  <si>
    <t>POREZ NA TVRTKU</t>
  </si>
  <si>
    <t>OSTALI NERASPOREĐENI PRIHODI OD POREZA</t>
  </si>
  <si>
    <t>POMOĆI OD SUBJEKATA UNUTAR DRŽAVE</t>
  </si>
  <si>
    <t>POMOĆI IZ PRORAČUNA</t>
  </si>
  <si>
    <t>TEKUĆE POMOĆI IZ PRORAČUNA</t>
  </si>
  <si>
    <t>KAPITALNE POMOĆI IZ PRORAČUNA</t>
  </si>
  <si>
    <t>POMOĆI OD OSTALIH SUBJEKATA UNUTAR OPĆE DRŽAVE</t>
  </si>
  <si>
    <t>KAPITALNE POMOĆI OD OSTALIH SUBJEKATA</t>
  </si>
  <si>
    <t>PRIHODI OD IMOVINE</t>
  </si>
  <si>
    <t>PRIHODI OD FINANCIJSKE IMOVINE</t>
  </si>
  <si>
    <t>PRIHODI OD KAMATA NA DANE ZAJMOVE</t>
  </si>
  <si>
    <t>KAMATE NA OROČENA SREDSTVA I DEPOZITE PO VIĐENJU</t>
  </si>
  <si>
    <t>PRIHODI OD ZATEZNIH KAMATA</t>
  </si>
  <si>
    <t>PRIHODI OD NEFINANCIJSKE IMOVINE</t>
  </si>
  <si>
    <t>NAKNADE ZA KONCESIJE</t>
  </si>
  <si>
    <t>PRIHODI OD ZAKUPA I IZNAJMLJIVANJA IMOVINE</t>
  </si>
  <si>
    <t>OSTALI PRIHODI OD NEFINANCIJSKE IMOVINE</t>
  </si>
  <si>
    <t>OSTALI PRIHODI OD NEFINANCIJSKE IMOVINE-priključak na vodovod</t>
  </si>
  <si>
    <t>PRIHOD OD SPOMENIĆKE RENTE</t>
  </si>
  <si>
    <t>PRIHODI OD ADMIN.PRIST.I PO POSEB.PROP.</t>
  </si>
  <si>
    <t>ADMINISTRATIVNE PRISTOJBE</t>
  </si>
  <si>
    <t>OPĆINSKE PRISTOJBE I NAKNADE</t>
  </si>
  <si>
    <t>OSTALE UPRAVNE PRISTOJBE</t>
  </si>
  <si>
    <t>OSTALE PRISTOJBE</t>
  </si>
  <si>
    <t>PRIHODI PO POSEBNIM PROPISIMA</t>
  </si>
  <si>
    <t>KOMUNALNA NAKNADA</t>
  </si>
  <si>
    <t>KOMUNALNI DOPRINOS</t>
  </si>
  <si>
    <t>GROBNA NAKNADA</t>
  </si>
  <si>
    <t xml:space="preserve">VODNI DOPRINOS </t>
  </si>
  <si>
    <t>DOPRINOSI ZA ŠUME</t>
  </si>
  <si>
    <t>OSTALI NESPOMENUTI PRIHODI</t>
  </si>
  <si>
    <t>OSTALI PRIHODI-LEGALIZACIJA</t>
  </si>
  <si>
    <t>OSTALI PRIHODI</t>
  </si>
  <si>
    <t>VLASTITI PRIHODI</t>
  </si>
  <si>
    <t>PRIHODI OD OBAVLJANJA OSTALIH POSLOVA VL.DJELAT.</t>
  </si>
  <si>
    <t>PRIHODI OD PRODAJ ROBA I USLUGA</t>
  </si>
  <si>
    <t>KAZNE</t>
  </si>
  <si>
    <t>OSTALE KAZNE</t>
  </si>
  <si>
    <t>PRIHODI OD PRODAJE NEFINANC.IMOVINE</t>
  </si>
  <si>
    <t>PRIHODI OD PRODAJE NEPROIZVED.IMOVINE</t>
  </si>
  <si>
    <t>PRIHODI OD PRODAJE MATERIJALNE IMOVINE-PRIR.BOGAT.</t>
  </si>
  <si>
    <t>PRIHODI OD PRODAJE PROIZ.DUGOT.IMOVINE</t>
  </si>
  <si>
    <t>PRIHODI OD PRODAJE GRAĐ OBJEKATA</t>
  </si>
  <si>
    <t>STAMBENI OBJEKTI</t>
  </si>
  <si>
    <t>PRIHODI OD PRODAJE POSTROJENJA I OPREME</t>
  </si>
  <si>
    <t>PRIMICI OD FINAN.IMOVINE I ZADUŽIVANJA</t>
  </si>
  <si>
    <t>PRIMLJENE OTPLATE GLAVNICE DANIH ZAJM.</t>
  </si>
  <si>
    <t>PRIMICI GLAVNICE ZAJMOVA DANIH GRAĐANIMA</t>
  </si>
  <si>
    <t>POVRAT ZAJMOVA DANIH GRAĐANIMA I KUĆANSTVIMA</t>
  </si>
  <si>
    <t>PRIMICI OD ZADUŽIVANJA</t>
  </si>
  <si>
    <t>PRIMLJENI ZAJMOVI OD BANAKA I DR.</t>
  </si>
  <si>
    <t>PRIMLJENI ZAJMOVI OD TUZEMNIH BANAKA</t>
  </si>
  <si>
    <t>II. POSEBNI DIO</t>
  </si>
  <si>
    <t xml:space="preserve">            Članak 3. </t>
  </si>
  <si>
    <t>Izvršenje Proračuna za razdoblje od 1. siječnja do 31. prosinca 2012. godine po proračunskim korisnicima,</t>
  </si>
  <si>
    <t xml:space="preserve">           PREGLED PLANIRANE POTROŠNJE PO AKTIVNOSTIMA I PROGRAMIMA</t>
  </si>
  <si>
    <t>PROGRAMI UKUPNO :</t>
  </si>
  <si>
    <t>001 Program : Redovan rad predstavničkog i izvršnog tijela</t>
  </si>
  <si>
    <t>11 Osnovne aktivnosti</t>
  </si>
  <si>
    <t>Materijalni rashodi</t>
  </si>
  <si>
    <t>Ostali nespomenuti rashodi poslovanja</t>
  </si>
  <si>
    <t>Naknade za rad predstavničkih i izvršnih tijela,povjerenstava i sl.</t>
  </si>
  <si>
    <t>12 Promidžba Općine</t>
  </si>
  <si>
    <t>Ostali nepomenuti rashodi poslovanja</t>
  </si>
  <si>
    <t>Reprezentacija</t>
  </si>
  <si>
    <t>002 Program : Redovan rad jedinstvenog upravnog odjela</t>
  </si>
  <si>
    <t>21 Osnovni troškovi funkcioniranja</t>
  </si>
  <si>
    <t>Rashodi za zaposlene</t>
  </si>
  <si>
    <t>Plaće</t>
  </si>
  <si>
    <t>Plaće za redovan rad</t>
  </si>
  <si>
    <t>Ostali rashodi za zaposlene</t>
  </si>
  <si>
    <t>Doprinosi na plaće</t>
  </si>
  <si>
    <t>Doprinosi za zdravstveno osiguranje</t>
  </si>
  <si>
    <t>Doprinosi za zapošljavanje</t>
  </si>
  <si>
    <t>Naknade troškova zaposlenima</t>
  </si>
  <si>
    <t>Službena putovanja</t>
  </si>
  <si>
    <t>Naknade za prijevoz</t>
  </si>
  <si>
    <t>stručno usavršavanje</t>
  </si>
  <si>
    <t>Rashodi za materijal i energiju</t>
  </si>
  <si>
    <t>Uredski materijal i ostali materijalni rashodi</t>
  </si>
  <si>
    <t>Literatura</t>
  </si>
  <si>
    <t>Materijal i sredstva za čišćenje i odr.</t>
  </si>
  <si>
    <t>Materijal i sirovine</t>
  </si>
  <si>
    <t>Energija (el.energija,plin)</t>
  </si>
  <si>
    <t>Sitni inventar</t>
  </si>
  <si>
    <t>Rashodi za usluge</t>
  </si>
  <si>
    <t>Usluge telefona, pošte i prijevoza</t>
  </si>
  <si>
    <t>Usluge promidžbe i informiranja</t>
  </si>
  <si>
    <t>Intelektualne i osobne usluge</t>
  </si>
  <si>
    <t>Računalne usluge</t>
  </si>
  <si>
    <t>Ostale usluge</t>
  </si>
  <si>
    <t>Premije osiguranja</t>
  </si>
  <si>
    <t>Financijski rashodi</t>
  </si>
  <si>
    <t>Kamate za primljene zajmove</t>
  </si>
  <si>
    <t>Kamate za primljene zajmove od banaka i sl.</t>
  </si>
  <si>
    <t>Ostali financijski rashodi</t>
  </si>
  <si>
    <t>Bankarske usluge i usluge platnog prometa</t>
  </si>
  <si>
    <t>Zatezne kamate</t>
  </si>
  <si>
    <t>Ostali nesp. finan. rash.-55% uplata za stanove u drž. Proračun</t>
  </si>
  <si>
    <t>Subvencije</t>
  </si>
  <si>
    <t>Subvencije trgovačkim društvima, obrtnicima i sl.</t>
  </si>
  <si>
    <t>Subvencije za proj. Dom. Autoh. Breskve</t>
  </si>
  <si>
    <t>Subvencije poljoprivrednicima</t>
  </si>
  <si>
    <t>Pomoći dane u inoz. I unutar opće države</t>
  </si>
  <si>
    <t>Pomoći unutar opće države</t>
  </si>
  <si>
    <t xml:space="preserve">Ustupljeni dio za vatrogasne postrojbe </t>
  </si>
  <si>
    <t>Tek. Pom.  Sred. Žup.grad.i. općinsk. Prorač.-vrtići</t>
  </si>
  <si>
    <t>Tek. Pom.  Sred. Žup.grad.i. općinsk. Prorač.-škola</t>
  </si>
  <si>
    <t>Naknade građ. I kuć. Na temelju osiguranja i dr. naknade</t>
  </si>
  <si>
    <t>Naknade građ. I kućanstvima na temelju bolesti i invalidnosti</t>
  </si>
  <si>
    <t>Naknade građanima i kućanstvima u novcu-bolest</t>
  </si>
  <si>
    <t>Cijepivo hpv virus</t>
  </si>
  <si>
    <t>Ostale naknade građanima i kućanstvima</t>
  </si>
  <si>
    <t>Ostale naknade građanima i kućanstvima u novcu</t>
  </si>
  <si>
    <t>Ostali rashodi</t>
  </si>
  <si>
    <t>Kazne penali i naknade štete</t>
  </si>
  <si>
    <t>Naknade šteta pravnim i fizičkim osobama</t>
  </si>
  <si>
    <t>Izvanredni rashodi</t>
  </si>
  <si>
    <t>Nepredviđeni rashodi do visine proračunske pričuve</t>
  </si>
  <si>
    <t>Ostali izvanredni rashodi</t>
  </si>
  <si>
    <t>22 Nabava opreme za potrebe redovnog funkcioniranja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</si>
  <si>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</si>
  <si>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</si>
  <si>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</si>
  <si>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</si>
  <si>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</si>
  <si>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Uređaji, strojevi i oprema za ostale namjene</t>
  </si>
  <si>
    <t>Računalni programi</t>
  </si>
  <si>
    <t>Ulaganja u računalne programe</t>
  </si>
  <si>
    <t>Izm. I dop. Detaljnog plana u Pod. Zoni Istok</t>
  </si>
  <si>
    <t>003 Program : Tekuće i investicijsko održavanje imovine</t>
  </si>
  <si>
    <t>31 Održavanje javne rasvjete</t>
  </si>
  <si>
    <t>Energija</t>
  </si>
  <si>
    <t>Materijal i dijelovi za tekuće i investicijsko održavanje</t>
  </si>
  <si>
    <t>Usluge tekućeg i investicijskog održavanja</t>
  </si>
  <si>
    <t>32 Održavanje objekata</t>
  </si>
  <si>
    <t>Mat. I dijel. Za tek. I inv. Održ.-općinska zgrada</t>
  </si>
  <si>
    <t>Usluge tekućeg i inv.održ.-općinska zgrada</t>
  </si>
  <si>
    <t>34 Održavanje javnih i nerazvrstanih prometnica</t>
  </si>
  <si>
    <t>35 Održavanje javnih površina i ostalo</t>
  </si>
  <si>
    <t>36 Održavanje smetlišta</t>
  </si>
  <si>
    <t>37 Deratizacija i dezinsekcija</t>
  </si>
  <si>
    <t>Komunalne usluge-deratizacija, dezinsekcija</t>
  </si>
  <si>
    <t>38 Komunalne usluge</t>
  </si>
  <si>
    <t xml:space="preserve">Materijalni rashodi </t>
  </si>
  <si>
    <t>Komunalne usluge</t>
  </si>
  <si>
    <t>39 Održavanje opreme i prij.sredstava</t>
  </si>
  <si>
    <t>Materijal i dijelovi za tekuće i investicijsko održ.</t>
  </si>
  <si>
    <t>Usluge tek. Investic. Održavanja</t>
  </si>
  <si>
    <t>004 Program : Socijalna i zdravstvena zaštita</t>
  </si>
  <si>
    <t>42 Pomoć obiteljima i kućanstvima</t>
  </si>
  <si>
    <t>Naknade građanima i kućanstvima</t>
  </si>
  <si>
    <t>Ostale naknade građanima i kućanstvima iz proračuna</t>
  </si>
  <si>
    <t>Naknade građanima i kućanstvima u novcu</t>
  </si>
  <si>
    <t>Naknade građ. I kuć-u novu-ogrijev</t>
  </si>
  <si>
    <t>Naknade za stanovanje spc. Slučajeva</t>
  </si>
  <si>
    <t>46 Ostale naknade iz proračuna u naravi</t>
  </si>
  <si>
    <t>Naknade građanima i kućanstvima u naravi-darovi</t>
  </si>
  <si>
    <t>Nak. Građ. I kućanstvima u naravi-klub Mariška</t>
  </si>
  <si>
    <t>005 Program : Predškolski odgoj</t>
  </si>
  <si>
    <t>51 "Mala Škola"</t>
  </si>
  <si>
    <t>006 Program : Religija, kultura, šport i ostale društvene djelatnosti</t>
  </si>
  <si>
    <t>61 Religija</t>
  </si>
  <si>
    <t>Donacije i ostali rashodi</t>
  </si>
  <si>
    <t>Tekuće donacije</t>
  </si>
  <si>
    <t>Tekuće donacije u novcu- Župa Sv. Benedikta</t>
  </si>
  <si>
    <t>Tekuće donacvije  u novcu -Župa Sv. Franje Ksaverskog</t>
  </si>
  <si>
    <t>62 Kultura</t>
  </si>
  <si>
    <t>Tekuće donacije u novcu-KUD Podravec</t>
  </si>
  <si>
    <t>Tekuće donacije u novcu- KUD Prugovac</t>
  </si>
  <si>
    <t>Tekuće donacije u novcu- Udruga žena Prugovac</t>
  </si>
  <si>
    <t>Tekuće donacija u novcu-Udruga žena Kozarevac</t>
  </si>
  <si>
    <t>Tekuće donacije u novcu-Kloštranska Paleta</t>
  </si>
  <si>
    <t>Tekuće donacije u novcu- Forum žena</t>
  </si>
  <si>
    <t>Tekuće donacieje u novcu- Folklorna udruga</t>
  </si>
  <si>
    <t>Tekuće donacije u novcu- kulturne manifestacie</t>
  </si>
  <si>
    <t>Tekuće donacieje u novcu- održavanje spomenika</t>
  </si>
  <si>
    <t>63 Šport</t>
  </si>
  <si>
    <t>Tekuće donacije u novcu-NK Mladost</t>
  </si>
  <si>
    <t>Tekuće donacije u novcu- NK Prugoovac</t>
  </si>
  <si>
    <t>Tekuća donaciej u novcu -NK Bušpan</t>
  </si>
  <si>
    <t>Tekuće donacije u novcu- AMK Karas Team</t>
  </si>
  <si>
    <t>Tekuće donaciej u novcu- Škola nogometa</t>
  </si>
  <si>
    <t>Tekuće donaciej u novcu- Rukpm. Klub “MLADOST”</t>
  </si>
  <si>
    <t>Tekuće donaciej u novcu- "RŠU TAJPAN"</t>
  </si>
  <si>
    <t>64 Vatrogastvo</t>
  </si>
  <si>
    <t>Tekuće donacije u novcu</t>
  </si>
  <si>
    <t>65 Civilna zaštita</t>
  </si>
  <si>
    <t>66 Političke stranke</t>
  </si>
  <si>
    <t>Tekuće donacije u novcu-Političke stranke</t>
  </si>
  <si>
    <t>HSS</t>
  </si>
  <si>
    <t>SDP</t>
  </si>
  <si>
    <t>HDZ</t>
  </si>
  <si>
    <t>NEZAVISNI VIJEČNICI</t>
  </si>
  <si>
    <t>67 BIBILIOBUS</t>
  </si>
  <si>
    <t>Bibliobus</t>
  </si>
  <si>
    <t>68 Crveni križ</t>
  </si>
  <si>
    <t>69 Ostale društvene djelatnosti</t>
  </si>
  <si>
    <t>Tekuće donacije u novcu-LD Vepar</t>
  </si>
  <si>
    <t>Tekuće donacije u novcu- LD Srndać</t>
  </si>
  <si>
    <t>Tekuće donaciej u novcu-Turistićka zajednica</t>
  </si>
  <si>
    <t>Tekuće donacije u novcu-Matica umirovljenika</t>
  </si>
  <si>
    <t>Tekuće donacije u novcu-Bagrem pčelarska udruga</t>
  </si>
  <si>
    <t>Tekuće donacije u novcu-Šiljer</t>
  </si>
  <si>
    <t>Tekuće donacije u novcu- UHVDR</t>
  </si>
  <si>
    <t>Tekuće donacije u novcu- ostale udruge izvan područja općine</t>
  </si>
  <si>
    <t>Tekuće donacije u novcu-udr. Zelenih lipa Prugovac</t>
  </si>
  <si>
    <t>Tekuće donacije u novcu- Klub mladih Prugovac</t>
  </si>
  <si>
    <t>Terkuće donacije u novcu-Udruga povrtlara i voćara K.P.</t>
  </si>
  <si>
    <t>Tekuće donacije "MARIŠKA" klub za starije osobe</t>
  </si>
  <si>
    <t>007 Program : Izgradnja i nabava poslovnih i građevinskih objekata</t>
  </si>
  <si>
    <t>71 Poduzetnička zona</t>
  </si>
  <si>
    <t>Rashodi za nabavu neproizvedene dugotrajne imovine</t>
  </si>
  <si>
    <t>Materijalna imovina - prirodna bogatstva</t>
  </si>
  <si>
    <t>Zemljište</t>
  </si>
  <si>
    <t>Građevinski objekti</t>
  </si>
  <si>
    <t>Ceste i sl.građevnski objekti</t>
  </si>
  <si>
    <t>Ostali građevinski objekti</t>
  </si>
  <si>
    <t>72 Kanalizacija</t>
  </si>
  <si>
    <t>73 Općinski vodovod</t>
  </si>
  <si>
    <t>74 Sportska dvorana</t>
  </si>
  <si>
    <t>Poslovni objekti</t>
  </si>
  <si>
    <t>75 Poslovni objekt-Dom Kloštar P.</t>
  </si>
  <si>
    <t>Ostali poslovni objekti</t>
  </si>
  <si>
    <t>76 Poslovni objekti- Društveni domovi na području Općine Kloštar Podravski</t>
  </si>
  <si>
    <t xml:space="preserve"> </t>
  </si>
  <si>
    <t>Poslovni objekti-društveni  domovi na pod-</t>
  </si>
  <si>
    <t>ručju Općine Kloštar Podravski</t>
  </si>
  <si>
    <t>76 Poslovni objekt- Kapitalni projekt-POSLOVNA ZGRADA</t>
  </si>
  <si>
    <t>Kapitalni projekt- otkup poslovne zgrade</t>
  </si>
  <si>
    <t>78 Ostali građevinski objekti spomenici</t>
  </si>
  <si>
    <t>Obnova spom. -seća , Limbuš.....</t>
  </si>
  <si>
    <t>Obnova spom. Sveta Obitelj</t>
  </si>
  <si>
    <t>Arheološki lokalitet-Gorbonuk</t>
  </si>
  <si>
    <t>79 Djećji vrtić- Kloštar Podravski</t>
  </si>
  <si>
    <t>80 Rekon. Dot. Plinske mreže na podr.naselja Kloštar P.- Budančevica</t>
  </si>
  <si>
    <t>Ostali građ. obj.-plinska mreža Kloštar- Budančevica</t>
  </si>
  <si>
    <t>81 Sanacija odlagališta otpada</t>
  </si>
  <si>
    <t>Ostal. Građ. ob. - Sanacija odlagališta smetišta</t>
  </si>
  <si>
    <t xml:space="preserve">82 Održ. Odvodnih kanala za oborinske vode </t>
  </si>
  <si>
    <t xml:space="preserve"> Održ. Odvodnih kanala za oborinske vode </t>
  </si>
  <si>
    <t>83  Prijevozna sredstva</t>
  </si>
  <si>
    <t>Traktor</t>
  </si>
  <si>
    <t>84  Izgradnja solarnih elektrana</t>
  </si>
  <si>
    <t>Energetski vodovi</t>
  </si>
  <si>
    <t>85  Dokumentacija-pripr.Projek.za EU fondove</t>
  </si>
  <si>
    <t>Nematerijalna proizvedena imovina</t>
  </si>
  <si>
    <t>Dokumenti prostornog uređenja-pr.planovi i ostalo</t>
  </si>
  <si>
    <t>86  OTPLATA GLAVNICE PRIM.KREDITA OD TU.KRED.INST.</t>
  </si>
  <si>
    <t>OTPL. GLAVNICEPRIM. KREDIT. OD TUZ. INSTIT. IZVAN J.S.</t>
  </si>
  <si>
    <t xml:space="preserve">         Članak 4.</t>
  </si>
  <si>
    <t>OPĆINSKO VIJEĆE</t>
  </si>
  <si>
    <t xml:space="preserve">                                  OPĆINE KLOŠTAR PODRAVSKI</t>
  </si>
  <si>
    <t xml:space="preserve">KLASA: 400-05/13-01/01 </t>
  </si>
  <si>
    <t>Mirko Debeljak</t>
  </si>
  <si>
    <t xml:space="preserve">OPĆINA KLOŠTAR PODRAVSKI                                                                                                                                                                                                            </t>
  </si>
  <si>
    <t>Datum, 06.09.2007.</t>
  </si>
  <si>
    <t>OSOBA ZA KONTAKT</t>
  </si>
  <si>
    <t xml:space="preserve">IME </t>
  </si>
  <si>
    <t>IVANA</t>
  </si>
  <si>
    <t xml:space="preserve">PREZIME </t>
  </si>
  <si>
    <t>GRGULJAŠ</t>
  </si>
  <si>
    <t>Telefon:</t>
  </si>
  <si>
    <t>048/816-066</t>
  </si>
  <si>
    <t>e-mail:</t>
  </si>
  <si>
    <t>opcina-klostar-podravski@kc.htnet.ht</t>
  </si>
  <si>
    <t xml:space="preserve">PRIJEDLOG PLANA RADNIH MJESTA I IZRAČUN SREDSTAVA ZA PLAĆE ZAPOSLENIH KOJIMA SE SREDSTVA </t>
  </si>
  <si>
    <t>OSIGURAVAJU U PRORAČUNU ZA RAZDOBLJE 2007. - 2009.</t>
  </si>
  <si>
    <t>Razdjel
/glava</t>
  </si>
  <si>
    <t>Naziv radnog mjesta</t>
  </si>
  <si>
    <t>Broj</t>
  </si>
  <si>
    <t>Broj popunjenih</t>
  </si>
  <si>
    <t xml:space="preserve">Broj planiranih popunjenih </t>
  </si>
  <si>
    <t>Koeficijent</t>
  </si>
  <si>
    <t>sistemati-</t>
  </si>
  <si>
    <t>radnih mjesta</t>
  </si>
  <si>
    <t>radnih mjesta ( 2007. - 2009. )</t>
  </si>
  <si>
    <t>zaposlenih</t>
  </si>
  <si>
    <t>osnovni</t>
  </si>
  <si>
    <t xml:space="preserve">osnovni sa </t>
  </si>
  <si>
    <t xml:space="preserve">Ukupni </t>
  </si>
  <si>
    <t>ziranih</t>
  </si>
  <si>
    <t xml:space="preserve">za koja su osigurana </t>
  </si>
  <si>
    <t>na dan</t>
  </si>
  <si>
    <t>koeficijent</t>
  </si>
  <si>
    <t>dodacima</t>
  </si>
  <si>
    <t xml:space="preserve">radnih </t>
  </si>
  <si>
    <t xml:space="preserve"> sredstva u </t>
  </si>
  <si>
    <t>2007.</t>
  </si>
  <si>
    <t>2008.</t>
  </si>
  <si>
    <t>2009.</t>
  </si>
  <si>
    <t>30.06.2006.</t>
  </si>
  <si>
    <t>(bez radnog</t>
  </si>
  <si>
    <t>i radnim</t>
  </si>
  <si>
    <t>(stupac</t>
  </si>
  <si>
    <t>mjesta</t>
  </si>
  <si>
    <t>proračunu za 2006.</t>
  </si>
  <si>
    <t>staža)</t>
  </si>
  <si>
    <t>stažom</t>
  </si>
  <si>
    <t>5 x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</si>
  <si>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</si>
  <si>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</si>
  <si>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</si>
  <si>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</si>
  <si>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</si>
  <si>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</si>
  <si>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</si>
  <si>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</si>
  <si>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</si>
  <si>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</si>
  <si>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</si>
  <si>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</si>
  <si>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Općina Kloštar Podravski</t>
  </si>
  <si>
    <t>DUŽNOSNICI</t>
  </si>
  <si>
    <t xml:space="preserve">Načelnik općine </t>
  </si>
  <si>
    <t>POLOŽAJI I RADNA MJESTA I. VRSTE</t>
  </si>
  <si>
    <t>POLOŽAJI I RADNA MJESTA II. VRSTE</t>
  </si>
  <si>
    <t>Komunalni redar</t>
  </si>
  <si>
    <t>Odgajatelj u predškolskom odgoju</t>
  </si>
  <si>
    <t>POLOŽAJI I RADNA MJESTA III. VRSTE</t>
  </si>
  <si>
    <t>Administrativni referent</t>
  </si>
  <si>
    <t>Računovodstveni referent-knjigovođa</t>
  </si>
  <si>
    <t>Računovodstveni referent-blagajnik</t>
  </si>
  <si>
    <t>IV. VRSTA ZVANJA</t>
  </si>
  <si>
    <t>Komunalni radnik</t>
  </si>
  <si>
    <t>Čistačica</t>
  </si>
  <si>
    <t>VJEŽBENICI</t>
  </si>
  <si>
    <t>I vrste zvanja</t>
  </si>
  <si>
    <t>II vrste zvanja</t>
  </si>
  <si>
    <t>III vrste zvanja</t>
  </si>
  <si>
    <t>Ukupno za Glavu - Razdjel:</t>
  </si>
  <si>
    <t>Naziv i datum donošenja pravilnika o unutarnjem redu:</t>
  </si>
  <si>
    <t>Napomena:</t>
  </si>
  <si>
    <t>Izmjene broja planiranih popunjenih radnih mjesta (stupci 5, 6 i 7) u odnosu na broj popunjenih radnih mjesta iz stupca 4 treba posebno obrazložiti.</t>
  </si>
  <si>
    <t xml:space="preserve">I   UKUPNA SREDSTVA ZA PLAĆE ZAPOSLENIH U RAZDOBLJU 2007. - 2009. </t>
  </si>
  <si>
    <t xml:space="preserve">1. </t>
  </si>
  <si>
    <t>Ukupni koeficijent (stupac 12)</t>
  </si>
  <si>
    <t>x</t>
  </si>
  <si>
    <t>x 12       =</t>
  </si>
  <si>
    <t>a) Sredstva za plaće za redovan rad (račun 3111)</t>
  </si>
  <si>
    <t>b) Sredstva za ostale plaće* (račun 3112+račun 3113+račun 3114)</t>
  </si>
  <si>
    <t>c) Doprinosi na plaće (račun 313)</t>
  </si>
  <si>
    <t>d) Ukupna sredstva za plaće** (račun 311+ račun 313)</t>
  </si>
  <si>
    <t>2.</t>
  </si>
  <si>
    <t>Procijenjeni osnovni koeficijent
sa dodacima i radnim stažom
x    (stupac 6)</t>
  </si>
  <si>
    <t>3.</t>
  </si>
  <si>
    <t>Procijenjeni osnovni koeficijent
sa dodacima i radnim stažom
x    (stupac 7)</t>
  </si>
  <si>
    <t>*</t>
  </si>
  <si>
    <t>Prikazuju proračunski korisnici koji planiraju i sredstva za plaće u naravi, za prekovremeni rad i posebne uvjete rada.</t>
  </si>
  <si>
    <t xml:space="preserve"> **</t>
  </si>
  <si>
    <t>Iznos pod d) treba odgovarati iznosu  (zbroj podsk. 311 i 313 računskog plana)  koji je izkazan u zahtjevu za osiguranje sredstava prorač.korisniku za navedene godine</t>
  </si>
  <si>
    <t>***</t>
  </si>
  <si>
    <t>Za korisnike pomoći iz državnog proračuna osnovica je 4.414,42 kn, a koeficijent je u skladu sa Zakonom o državnim službenicima i namještenicima</t>
  </si>
  <si>
    <t>Za Proračun Općine Kloštar Podravski osnovica je 2.100,00 kn, a koeficijent je u skladu sa Odlukom o plaćama službenika i namještenika JUO Općine Kloštar Podravski</t>
  </si>
  <si>
    <t>Kada se unese stvarni iznos osnovice u izračunu će se pojaviti iznos sredstava za plaće što znači da obrazac sadrži formulu</t>
  </si>
  <si>
    <t>POTPIS
 OVLAŠTENE OSOBE</t>
  </si>
  <si>
    <t xml:space="preserve">     M.P.</t>
  </si>
  <si>
    <t>Obrazac: NAB-DI</t>
  </si>
  <si>
    <t>PLAN NABAVE DUGOTRAJNE IMOVINE</t>
  </si>
  <si>
    <t>ZA 2007. GODINU</t>
  </si>
  <si>
    <t>OPĆINA KLOŠTAR PODRAVSKI</t>
  </si>
  <si>
    <t>Nabavna vrijednost u kunama</t>
  </si>
  <si>
    <t>Predmet nabave/</t>
  </si>
  <si>
    <t>Račun</t>
  </si>
  <si>
    <t>Sredstva proračuna</t>
  </si>
  <si>
    <t>Namjenski prihodi i primici (članak 49. Zakona o proračunu)</t>
  </si>
  <si>
    <t>Ostali prihodi</t>
  </si>
  <si>
    <t>Donacije</t>
  </si>
  <si>
    <t>Kredit</t>
  </si>
  <si>
    <t>Ukupno</t>
  </si>
  <si>
    <t>izvori financiranja</t>
  </si>
  <si>
    <t>Prihodi od vlastite djelatnosti</t>
  </si>
  <si>
    <t>Ostali namjenski prihodi i primici</t>
  </si>
  <si>
    <t>1.</t>
  </si>
  <si>
    <t>- u vlasništvu</t>
  </si>
  <si>
    <t>- u zakupu</t>
  </si>
  <si>
    <r>
      <t xml:space="preserve">Građevinski objekti </t>
    </r>
    <r>
      <rPr>
        <sz val="10"/>
        <rFont val="Arial"/>
        <family val="2"/>
      </rPr>
      <t>(navesti po vrstama: poslovni, stambeni, ostali objekti)</t>
    </r>
  </si>
  <si>
    <t>Poslovni</t>
  </si>
  <si>
    <t xml:space="preserve"> - u najmu/ zakupu</t>
  </si>
  <si>
    <t>Ceste i sl.građ.objekti</t>
  </si>
  <si>
    <t>Ostali</t>
  </si>
  <si>
    <t xml:space="preserve">Ukupno </t>
  </si>
  <si>
    <t>Tekuće i investicijsko održavanje građevinskih objekata</t>
  </si>
  <si>
    <t>4.</t>
  </si>
  <si>
    <t>Dodatna ulaganja na nefinancijskoj imovini</t>
  </si>
  <si>
    <t>5.</t>
  </si>
  <si>
    <t>Računalna oprema</t>
  </si>
  <si>
    <t>- na leasing</t>
  </si>
  <si>
    <t>6.</t>
  </si>
  <si>
    <t xml:space="preserve"> - u najmu</t>
  </si>
  <si>
    <t>7.</t>
  </si>
  <si>
    <r>
      <t xml:space="preserve">Oprema i namještaj </t>
    </r>
    <r>
      <rPr>
        <sz val="10"/>
        <rFont val="Arial"/>
        <family val="2"/>
      </rPr>
      <t>(navesti po vrstama: uredska, športska, komunikacijska, medicinska, ostala oprema)</t>
    </r>
  </si>
  <si>
    <t>Komunikacijska</t>
  </si>
  <si>
    <t>Za održavanje i zaštitu</t>
  </si>
  <si>
    <t>Instrumenti, uređaji i strojevi</t>
  </si>
  <si>
    <t>Uređaji,oprema i str.za os.nam</t>
  </si>
  <si>
    <t>8.</t>
  </si>
  <si>
    <r>
      <t xml:space="preserve">Prijevozna sredstva </t>
    </r>
    <r>
      <rPr>
        <sz val="10"/>
        <rFont val="Arial"/>
        <family val="2"/>
      </rPr>
      <t>(navesti po vrstama)</t>
    </r>
  </si>
  <si>
    <t>9.</t>
  </si>
  <si>
    <r>
      <t xml:space="preserve">Druga dugotrajna imovina </t>
    </r>
    <r>
      <rPr>
        <sz val="10"/>
        <rFont val="Arial"/>
        <family val="2"/>
      </rPr>
      <t>(navesti po vrstama)</t>
    </r>
  </si>
  <si>
    <t>SVEUKUPNO:</t>
  </si>
  <si>
    <t>Izradio: Ivana Grguljaš</t>
  </si>
  <si>
    <t>Datum:</t>
  </si>
  <si>
    <t>Odgovorna osoba:</t>
  </si>
  <si>
    <t>Telefon: 048/816-066</t>
  </si>
  <si>
    <t>Marijan Debeljak</t>
  </si>
  <si>
    <t>Obrazac: NAB-DI-S</t>
  </si>
  <si>
    <t xml:space="preserve">PLAN NABAVE DUGOTRAJNE IMOVINE </t>
  </si>
  <si>
    <t>ZA 2007. - 2009. GODINU</t>
  </si>
  <si>
    <t>Konto</t>
  </si>
  <si>
    <t>Građevinski objekti (navesti po vrstama: poslovni, stambeni, ostali objekti)</t>
  </si>
  <si>
    <t>Ceste i sl.građevinski objekti</t>
  </si>
  <si>
    <t>Nabavljanje materijala i usluga (zajedničke komunalne infrastrukture uz građevinu, izrada i revizija projekata, usluge stručnog nadzora)</t>
  </si>
  <si>
    <t>grupa 45</t>
  </si>
  <si>
    <t>Oprema i namještaj (navesti po vrstama: uredska, športska, komunikacijska, medicinska, ostala oprema)</t>
  </si>
  <si>
    <t>Instrumenti uređaji i strojevi</t>
  </si>
  <si>
    <t>Uređaji, oprema i strojevi za ostale namjene</t>
  </si>
  <si>
    <t>Prijevozna sredstva (navesti po vrstama)</t>
  </si>
  <si>
    <t>Druga dugotrajna imovina (navesti po vrstama)</t>
  </si>
  <si>
    <t>FINANCIJSKI PLAN RAZVOJNIH PROGRAMA</t>
  </si>
  <si>
    <t>INVESTICIJE</t>
  </si>
  <si>
    <t>u kunama - tekuće cijene</t>
  </si>
  <si>
    <t>Stanje investicijskog ciklusa (događaj)</t>
  </si>
  <si>
    <t>Datum</t>
  </si>
  <si>
    <t>Šifra</t>
  </si>
  <si>
    <t>Naziv</t>
  </si>
  <si>
    <t>Potvrda DIP</t>
  </si>
  <si>
    <t>25.1.1999.</t>
  </si>
  <si>
    <t>Proračunski korisnik:</t>
  </si>
  <si>
    <t>Potvrda LD/DPU</t>
  </si>
  <si>
    <t>6.2.2004.</t>
  </si>
  <si>
    <t>Općina/grad/županija</t>
  </si>
  <si>
    <t>Lokacijska dozvola:</t>
  </si>
  <si>
    <t>Regional. razv. progr. (DA / NE):</t>
  </si>
  <si>
    <t>DA</t>
  </si>
  <si>
    <t>Potvrda IP</t>
  </si>
  <si>
    <t>Državni razv. program (DA / NE):</t>
  </si>
  <si>
    <t>Građevinska dozvola</t>
  </si>
  <si>
    <t>13.10.2005.</t>
  </si>
  <si>
    <t>Program</t>
  </si>
  <si>
    <t>Program razvoja poduzetničke zone "ISTOK"</t>
  </si>
  <si>
    <t>Početak radova:</t>
  </si>
  <si>
    <t>1999.</t>
  </si>
  <si>
    <t>Projekt/investicija:</t>
  </si>
  <si>
    <t>Formiranje poduzetničke zone sa kompletnom infrastrukturom</t>
  </si>
  <si>
    <t>Izmjena IP</t>
  </si>
  <si>
    <t>Investitor:</t>
  </si>
  <si>
    <t>Uporabna dozvola</t>
  </si>
  <si>
    <t>Namjena i cilj:Zapošljavanje minimalno 100 nezaposlenih sa područja Općine Kloštar Podravski, kao i poticanje gospodarskog razvoja općine.</t>
  </si>
  <si>
    <t>Predaja na  uporabu</t>
  </si>
  <si>
    <t>Konačni obračun</t>
  </si>
  <si>
    <t>Prijenos u dugotr. nefinan. imovinu</t>
  </si>
  <si>
    <t>Proj.uključuje gradnju (DA/NE):</t>
  </si>
  <si>
    <t>RASHODI I IZDACI ZA INVESTICIJE</t>
  </si>
  <si>
    <t>Izvršeno</t>
  </si>
  <si>
    <t>Osigurano u proračunu</t>
  </si>
  <si>
    <t>Planirano financiranje investicije</t>
  </si>
  <si>
    <t>2 do 7</t>
  </si>
  <si>
    <t>do 2005.</t>
  </si>
  <si>
    <t>ili rebalansu za 2006.</t>
  </si>
  <si>
    <t>nakon 2009.</t>
  </si>
  <si>
    <t>Naziv računa računskog plana</t>
  </si>
  <si>
    <t>Ceste i slični građevinski objekti</t>
  </si>
  <si>
    <t>Ukupno rashodi i izdaci</t>
  </si>
  <si>
    <t>IZVORI FINANCIRANJA</t>
  </si>
  <si>
    <t>Opći prihodi i primici</t>
  </si>
  <si>
    <t>Ukupno 1.</t>
  </si>
  <si>
    <t>Vlastiti prihodi</t>
  </si>
  <si>
    <t>Prihodi po posebnim propisima</t>
  </si>
  <si>
    <t>Ukupno 2.</t>
  </si>
  <si>
    <t>Prihodi za posebne namjene</t>
  </si>
  <si>
    <t>Ukupno 3.</t>
  </si>
  <si>
    <t>Pomoći</t>
  </si>
  <si>
    <t>Kapitalne pomoći iz proračuna</t>
  </si>
  <si>
    <t>Ukupno 4.</t>
  </si>
  <si>
    <t>Ukupno 5.</t>
  </si>
  <si>
    <t>Prihodi od nefinancijske imovine i nadoknade šteta s osnova osiguranja</t>
  </si>
  <si>
    <t>Prihodi od nefinancijske imovine</t>
  </si>
  <si>
    <t>Ukupno 6.</t>
  </si>
  <si>
    <t>Namjenski primici od zaduživanja</t>
  </si>
  <si>
    <t>Ukupno 7.</t>
  </si>
  <si>
    <t>IZVORI SVEUKUPNO:</t>
  </si>
  <si>
    <t>U donji okvir upišite komentar, u slučaju , da se vrijednost projekta (investicije) promijenila. Obrazložite zašto je došlo do promjene.</t>
  </si>
  <si>
    <t xml:space="preserve">Izradio: </t>
  </si>
  <si>
    <t>Ivana Grguljaš</t>
  </si>
  <si>
    <t>2003.</t>
  </si>
  <si>
    <t>31.10.2005.</t>
  </si>
  <si>
    <t>Županijski program vodoopskrbe</t>
  </si>
  <si>
    <t>Vodoopskrba općine-magistralni vodovod</t>
  </si>
  <si>
    <t>Namjena i cilj:Snabdjevanje pitkom vodom mještana općine</t>
  </si>
  <si>
    <t>do 2004.</t>
  </si>
  <si>
    <t>ili rebalansu za 2005.</t>
  </si>
  <si>
    <t>nakon 2009..</t>
  </si>
  <si>
    <t>Pomoći od ostalih subjekata unutar opće države</t>
  </si>
  <si>
    <t>Program trajne sanacije deponija smeća</t>
  </si>
  <si>
    <t>2006.</t>
  </si>
  <si>
    <t>Trajno rješavanje problema divljih deponija</t>
  </si>
  <si>
    <t>Namjena i cilj:Trajna sanacija divljih deponija otpada, očuvanje prirode kao i omogućavanje zdravijeg i boljeg života stanovnicima općine</t>
  </si>
  <si>
    <t>Ostasli nespomenuti građevinski objekti</t>
  </si>
  <si>
    <t>Kapi.pomoći od ostalih subj.unutar opće države</t>
  </si>
  <si>
    <t>5.2.2002.</t>
  </si>
  <si>
    <t>9.6.2003.</t>
  </si>
  <si>
    <t>NE</t>
  </si>
  <si>
    <t>14.12.2004.</t>
  </si>
  <si>
    <t>Školsko-športska dvorana</t>
  </si>
  <si>
    <t>2005.</t>
  </si>
  <si>
    <t>Namjena i cilj:Razvijanje tjelesne i športske kulture mladih na području općine</t>
  </si>
  <si>
    <t>11.08.2005.</t>
  </si>
  <si>
    <t>Poslovni objekt dom Kloštar Podravski</t>
  </si>
  <si>
    <t>Namjena i cilj:Omogućiti održavanje kulturnih manifestacija, iznajmljivanje prostora mještanima za održavanje različitih svečanosti</t>
  </si>
  <si>
    <t>Poslovni objekt</t>
  </si>
  <si>
    <t>Ostali građevisnki objekti-kanalizacija</t>
  </si>
  <si>
    <t>Ostali građevinski objekti-kanalizacija</t>
  </si>
  <si>
    <t>Namjena i cilj:izgradnja kanalizacijske mreže na području Općine kloštar Podravski</t>
  </si>
  <si>
    <t>Pomoći iz županijskog proračuna</t>
  </si>
  <si>
    <t>Općinsko vijeće Općine Kloštar Podravski na 3. sjednici održanoj 27. kolovoza 2013. donijelo je</t>
  </si>
  <si>
    <t>Tekuće donacije u novcu (sve)</t>
  </si>
  <si>
    <t>URBROJ: 2137/24-13-1</t>
  </si>
  <si>
    <t>Kloštar Podravski, 27. kolovoza 2013.</t>
  </si>
  <si>
    <t>Ostvareni višak  prihoda u svoti 162.058,33  kuna prenosi se u Proračun za 2013. godinu.</t>
  </si>
  <si>
    <t>Na temelju članka 110. Zakona o proračunu ("Narodne novine" broj 87/08. i 136/12) i članka 32.</t>
  </si>
  <si>
    <t>županije" broj 16/11. i 12/12) (u daljnjem tekstu: Proračun) za razdoblje od 1. siječnja do 31. prosinca 2012. godine</t>
  </si>
  <si>
    <t>(ekonomska klasifikacija) po programima, aktivnostima i projektima  je slijedeće:</t>
  </si>
  <si>
    <t xml:space="preserve">         Članak 5.</t>
  </si>
  <si>
    <t xml:space="preserve">         Članak 6.</t>
  </si>
  <si>
    <t xml:space="preserve">         Članak 7.</t>
  </si>
  <si>
    <t>III. OBRAZLOŽENJE OSTVARENJA PRIHODA I PRIMITAKA, RASHODA I IZDATAKA</t>
  </si>
  <si>
    <t>Rashodi poslovanja u izvještajnom razdoblju ostvareni su 91,39% a detaljno su vidljivi u posebnom dijelu Proračuna raspoređeni po</t>
  </si>
  <si>
    <t>programima i aktivnostima.</t>
  </si>
  <si>
    <t>Ukupni prihodi poslovanja u izvještajnom razdoblju ostvareni su 76,67% od ukupnih planiranih prihoda za 2012. godinu. Manje ostvarenje od</t>
  </si>
  <si>
    <t>planiranog odnosi se na porezne prihode, te na pomoći iz Proračuna, a veće izvršenje od planiranog odnosi se na poreze od imovine, te na prihode</t>
  </si>
  <si>
    <t>Rashodi za nabavu nefinancijske imovine ostvareni su 26,25% od ukupnih planiranih rashoda za 2012. godinu.</t>
  </si>
  <si>
    <t>IV. ZAVRŠNA ODREDBA</t>
  </si>
  <si>
    <t xml:space="preserve">         Članak 8.</t>
  </si>
  <si>
    <t>Ovaj Godišnji izvještaj o izvršenju Proračuna stupa na snagu osmog dana od dana objave u "Službenom glasniku Koprivničko-križevačke</t>
  </si>
  <si>
    <t>županije".</t>
  </si>
  <si>
    <t>Općina Kloštar Podravski u razdoblju od 1. siječnja do 31. prosinca 2012. godine nije se zaduživala na domaćem i stranom tržištu novca i</t>
  </si>
  <si>
    <t xml:space="preserve">od nefinancijske imovine. Izdaci za financijsku imovinu i otplatu zajmova odnose se na povrat glavnice kredita odobrenog od Zagrebačke banke koji je  </t>
  </si>
  <si>
    <t>bio namjenjen za izgradnju komunalne infrastrukture u Općini Kloštar Podravski.</t>
  </si>
  <si>
    <t>C. RAČUN FINANCIRANJA</t>
  </si>
  <si>
    <t>PREDSJEDNIK:</t>
  </si>
  <si>
    <t>kapitala, nije davala jamstva i nema izdataka po jamstvima.</t>
  </si>
  <si>
    <t>U razdoblju od 1. siječnja do 31. prosinca 2012. godine sredstva Proračunske zalihe nisu korištena.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</si>
</sst>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;\-#,##0.00\ ;&quot; -&quot;#\ ;@\ "/>
    <numFmt numFmtId="165" formatCode="#,##0\ ;\-#,##0\ ;&quot; -&quot;#\ ;@\ "/>
    <numFmt numFmtId="166" formatCode="#,##0.00_ ;\-#,##0.00\ "/>
    <numFmt numFmtId="167" formatCode="yyyy/mm/dd"/>
    <numFmt numFmtId="168" formatCode="#,##0\ ;[Red]\-#,##0\ "/>
    <numFmt numFmtId="169" formatCode="0.0000"/>
  </numFmts>
  <fonts count="74">
    <font>
      <sz val="10"/>
      <name val="Arial"/>
      <family val="2"/>
    </font>
    <font>
      <b/>
      <sz val="15"/>
      <color indexed="62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sz val="7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i/>
      <sz val="10"/>
      <name val="Arial"/>
      <family val="2"/>
    </font>
    <font>
      <u val="single"/>
      <sz val="10"/>
      <name val="Verdana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4"/>
      <name val="Times New Roman CE"/>
      <family val="1"/>
    </font>
    <font>
      <sz val="11"/>
      <color indexed="8"/>
      <name val="Arial"/>
      <family val="2"/>
    </font>
    <font>
      <b/>
      <i/>
      <sz val="12"/>
      <name val="Times New Roman CE"/>
      <family val="1"/>
    </font>
    <font>
      <i/>
      <sz val="11"/>
      <color indexed="8"/>
      <name val="Arial"/>
      <family val="2"/>
    </font>
    <font>
      <i/>
      <sz val="12"/>
      <name val="Times New Roman CE"/>
      <family val="1"/>
    </font>
    <font>
      <b/>
      <sz val="12"/>
      <name val="Arial CE"/>
      <family val="2"/>
    </font>
    <font>
      <b/>
      <sz val="12"/>
      <name val="Arial"/>
      <family val="2"/>
    </font>
    <font>
      <sz val="8"/>
      <name val="Verdana"/>
      <family val="2"/>
    </font>
    <font>
      <sz val="9"/>
      <color indexed="18"/>
      <name val="Arial"/>
      <family val="2"/>
    </font>
    <font>
      <b/>
      <sz val="14"/>
      <color indexed="8"/>
      <name val="Clarendon"/>
      <family val="1"/>
    </font>
    <font>
      <sz val="9"/>
      <name val="Verdana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6"/>
      <name val="Arial"/>
      <family val="2"/>
    </font>
    <font>
      <strike/>
      <sz val="10"/>
      <name val="Arial"/>
      <family val="2"/>
    </font>
    <font>
      <b/>
      <i/>
      <sz val="16"/>
      <name val="Times New Roman CE"/>
      <family val="1"/>
    </font>
    <font>
      <b/>
      <sz val="16"/>
      <name val="Times New Roman CE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1" fillId="0" borderId="7" applyNumberFormat="0" applyFill="0" applyAlignment="0" applyProtection="0"/>
    <xf numFmtId="0" fontId="69" fillId="31" borderId="0" applyNumberFormat="0" applyBorder="0" applyAlignment="0" applyProtection="0"/>
    <xf numFmtId="0" fontId="2" fillId="0" borderId="0">
      <alignment/>
      <protection/>
    </xf>
    <xf numFmtId="0" fontId="0" fillId="32" borderId="8" applyNumberFormat="0" applyFont="0" applyAlignment="0" applyProtection="0"/>
    <xf numFmtId="0" fontId="2" fillId="0" borderId="0">
      <alignment/>
      <protection/>
    </xf>
    <xf numFmtId="0" fontId="70" fillId="27" borderId="9" applyNumberFormat="0" applyAlignment="0" applyProtection="0"/>
    <xf numFmtId="9" fontId="0" fillId="0" borderId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73" fillId="0" borderId="0" applyNumberFormat="0" applyFill="0" applyBorder="0" applyAlignment="0" applyProtection="0"/>
  </cellStyleXfs>
  <cellXfs count="520">
    <xf numFmtId="0" fontId="0" fillId="0" borderId="0" xfId="0" applyAlignment="1">
      <alignment/>
    </xf>
    <xf numFmtId="165" fontId="0" fillId="0" borderId="0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11" fillId="0" borderId="0" xfId="0" applyFont="1" applyAlignment="1">
      <alignment/>
    </xf>
    <xf numFmtId="164" fontId="10" fillId="33" borderId="0" xfId="42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164" fontId="13" fillId="33" borderId="0" xfId="42" applyFont="1" applyFill="1" applyBorder="1" applyAlignment="1" applyProtection="1">
      <alignment horizontal="center"/>
      <protection/>
    </xf>
    <xf numFmtId="165" fontId="0" fillId="33" borderId="0" xfId="42" applyNumberFormat="1" applyFont="1" applyFill="1" applyBorder="1" applyAlignment="1" applyProtection="1">
      <alignment horizontal="center"/>
      <protection/>
    </xf>
    <xf numFmtId="164" fontId="13" fillId="33" borderId="0" xfId="42" applyFont="1" applyFill="1" applyBorder="1" applyAlignment="1" applyProtection="1">
      <alignment horizontal="right"/>
      <protection/>
    </xf>
    <xf numFmtId="164" fontId="0" fillId="33" borderId="0" xfId="42" applyFont="1" applyFill="1" applyBorder="1" applyAlignment="1" applyProtection="1">
      <alignment horizontal="right"/>
      <protection/>
    </xf>
    <xf numFmtId="166" fontId="13" fillId="33" borderId="0" xfId="0" applyNumberFormat="1" applyFont="1" applyFill="1" applyBorder="1" applyAlignment="1">
      <alignment horizontal="right"/>
    </xf>
    <xf numFmtId="164" fontId="13" fillId="33" borderId="0" xfId="42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>
      <alignment horizontal="right"/>
    </xf>
    <xf numFmtId="164" fontId="10" fillId="33" borderId="0" xfId="42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>
      <alignment horizontal="center"/>
    </xf>
    <xf numFmtId="165" fontId="13" fillId="33" borderId="0" xfId="0" applyNumberFormat="1" applyFont="1" applyFill="1" applyBorder="1" applyAlignment="1">
      <alignment/>
    </xf>
    <xf numFmtId="165" fontId="13" fillId="33" borderId="0" xfId="0" applyNumberFormat="1" applyFont="1" applyFill="1" applyAlignment="1">
      <alignment/>
    </xf>
    <xf numFmtId="4" fontId="13" fillId="33" borderId="0" xfId="0" applyNumberFormat="1" applyFont="1" applyFill="1" applyBorder="1" applyAlignment="1">
      <alignment horizontal="right"/>
    </xf>
    <xf numFmtId="166" fontId="13" fillId="33" borderId="0" xfId="0" applyNumberFormat="1" applyFont="1" applyFill="1" applyBorder="1" applyAlignment="1">
      <alignment/>
    </xf>
    <xf numFmtId="165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65" fontId="0" fillId="33" borderId="0" xfId="42" applyNumberFormat="1" applyFont="1" applyFill="1" applyBorder="1" applyAlignment="1" applyProtection="1">
      <alignment/>
      <protection/>
    </xf>
    <xf numFmtId="164" fontId="0" fillId="33" borderId="0" xfId="42" applyFont="1" applyFill="1" applyBorder="1" applyAlignment="1" applyProtection="1">
      <alignment/>
      <protection/>
    </xf>
    <xf numFmtId="4" fontId="13" fillId="33" borderId="0" xfId="42" applyNumberFormat="1" applyFont="1" applyFill="1" applyBorder="1" applyAlignment="1" applyProtection="1">
      <alignment/>
      <protection/>
    </xf>
    <xf numFmtId="164" fontId="0" fillId="33" borderId="0" xfId="42" applyFont="1" applyFill="1" applyBorder="1" applyAlignment="1" applyProtection="1">
      <alignment horizontal="center"/>
      <protection/>
    </xf>
    <xf numFmtId="165" fontId="13" fillId="33" borderId="0" xfId="42" applyNumberFormat="1" applyFont="1" applyFill="1" applyBorder="1" applyAlignment="1" applyProtection="1">
      <alignment/>
      <protection/>
    </xf>
    <xf numFmtId="164" fontId="13" fillId="33" borderId="0" xfId="42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9" fillId="35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36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12" fillId="35" borderId="11" xfId="0" applyFont="1" applyFill="1" applyBorder="1" applyAlignment="1">
      <alignment/>
    </xf>
    <xf numFmtId="0" fontId="12" fillId="36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165" fontId="14" fillId="33" borderId="0" xfId="42" applyNumberFormat="1" applyFont="1" applyFill="1" applyBorder="1" applyAlignment="1" applyProtection="1">
      <alignment/>
      <protection/>
    </xf>
    <xf numFmtId="164" fontId="14" fillId="33" borderId="0" xfId="42" applyFont="1" applyFill="1" applyBorder="1" applyAlignment="1" applyProtection="1">
      <alignment/>
      <protection/>
    </xf>
    <xf numFmtId="164" fontId="15" fillId="33" borderId="0" xfId="42" applyFont="1" applyFill="1" applyBorder="1" applyAlignment="1" applyProtection="1">
      <alignment/>
      <protection/>
    </xf>
    <xf numFmtId="165" fontId="16" fillId="33" borderId="0" xfId="42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0" fontId="13" fillId="0" borderId="0" xfId="0" applyFont="1" applyAlignment="1">
      <alignment/>
    </xf>
    <xf numFmtId="0" fontId="13" fillId="33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11" fillId="36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7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37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37" borderId="0" xfId="0" applyFill="1" applyAlignment="1">
      <alignment/>
    </xf>
    <xf numFmtId="0" fontId="0" fillId="33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33" borderId="0" xfId="42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wrapText="1"/>
    </xf>
    <xf numFmtId="4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9" fillId="33" borderId="0" xfId="57" applyFont="1" applyFill="1" applyBorder="1" applyAlignment="1">
      <alignment horizontal="center" vertical="center"/>
      <protection/>
    </xf>
    <xf numFmtId="0" fontId="3" fillId="33" borderId="0" xfId="57" applyFont="1" applyFill="1" applyBorder="1" applyAlignment="1">
      <alignment horizontal="left" vertical="center"/>
      <protection/>
    </xf>
    <xf numFmtId="0" fontId="20" fillId="33" borderId="0" xfId="57" applyFont="1" applyFill="1" applyBorder="1">
      <alignment/>
      <protection/>
    </xf>
    <xf numFmtId="0" fontId="19" fillId="33" borderId="0" xfId="57" applyFont="1" applyFill="1" applyBorder="1" applyAlignment="1">
      <alignment horizontal="left"/>
      <protection/>
    </xf>
    <xf numFmtId="0" fontId="2" fillId="33" borderId="0" xfId="57" applyFont="1" applyFill="1" applyBorder="1" applyAlignment="1">
      <alignment horizontal="left"/>
      <protection/>
    </xf>
    <xf numFmtId="0" fontId="3" fillId="33" borderId="0" xfId="57" applyFont="1" applyFill="1" applyBorder="1" applyAlignment="1">
      <alignment/>
      <protection/>
    </xf>
    <xf numFmtId="0" fontId="19" fillId="33" borderId="0" xfId="57" applyFont="1" applyFill="1" applyBorder="1" applyAlignment="1">
      <alignment horizontal="center"/>
      <protection/>
    </xf>
    <xf numFmtId="0" fontId="2" fillId="33" borderId="0" xfId="57" applyFont="1" applyFill="1" applyBorder="1" applyAlignment="1">
      <alignment horizontal="center"/>
      <protection/>
    </xf>
    <xf numFmtId="0" fontId="19" fillId="33" borderId="0" xfId="57" applyFont="1" applyFill="1" applyBorder="1" applyAlignment="1">
      <alignment vertical="center"/>
      <protection/>
    </xf>
    <xf numFmtId="0" fontId="20" fillId="33" borderId="0" xfId="57" applyFont="1" applyFill="1" applyBorder="1" applyAlignment="1">
      <alignment horizontal="left"/>
      <protection/>
    </xf>
    <xf numFmtId="167" fontId="20" fillId="33" borderId="0" xfId="57" applyNumberFormat="1" applyFont="1" applyFill="1" applyBorder="1" applyAlignment="1" applyProtection="1">
      <alignment horizontal="right" vertical="center"/>
      <protection locked="0"/>
    </xf>
    <xf numFmtId="0" fontId="19" fillId="33" borderId="0" xfId="57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165" fontId="2" fillId="0" borderId="0" xfId="42" applyNumberFormat="1" applyFont="1" applyFill="1" applyBorder="1" applyAlignment="1" applyProtection="1">
      <alignment/>
      <protection/>
    </xf>
    <xf numFmtId="164" fontId="22" fillId="33" borderId="0" xfId="42" applyFont="1" applyFill="1" applyBorder="1" applyAlignment="1" applyProtection="1">
      <alignment/>
      <protection/>
    </xf>
    <xf numFmtId="0" fontId="20" fillId="33" borderId="0" xfId="57" applyFont="1" applyFill="1" applyBorder="1" applyAlignment="1">
      <alignment vertical="center"/>
      <protection/>
    </xf>
    <xf numFmtId="0" fontId="19" fillId="33" borderId="0" xfId="57" applyFont="1" applyFill="1" applyBorder="1" applyAlignment="1" applyProtection="1">
      <alignment horizontal="center" vertical="center"/>
      <protection locked="0"/>
    </xf>
    <xf numFmtId="0" fontId="20" fillId="33" borderId="0" xfId="57" applyFont="1" applyFill="1" applyBorder="1" applyAlignment="1">
      <alignment horizontal="left" vertical="center"/>
      <protection/>
    </xf>
    <xf numFmtId="0" fontId="19" fillId="33" borderId="0" xfId="57" applyNumberFormat="1" applyFont="1" applyFill="1" applyBorder="1" applyAlignment="1" applyProtection="1">
      <alignment horizontal="center" vertical="center"/>
      <protection locked="0"/>
    </xf>
    <xf numFmtId="0" fontId="19" fillId="33" borderId="0" xfId="57" applyFont="1" applyFill="1" applyBorder="1" applyAlignment="1" applyProtection="1">
      <alignment horizontal="center" vertical="center"/>
      <protection/>
    </xf>
    <xf numFmtId="0" fontId="23" fillId="0" borderId="0" xfId="57" applyFont="1" applyFill="1" applyBorder="1" applyAlignment="1" applyProtection="1">
      <alignment horizontal="center" vertical="center"/>
      <protection/>
    </xf>
    <xf numFmtId="0" fontId="19" fillId="33" borderId="0" xfId="57" applyFont="1" applyFill="1" applyBorder="1" applyAlignment="1" applyProtection="1">
      <alignment horizontal="right" vertical="center"/>
      <protection/>
    </xf>
    <xf numFmtId="0" fontId="3" fillId="33" borderId="0" xfId="57" applyFont="1" applyFill="1" applyBorder="1" applyAlignment="1" applyProtection="1">
      <alignment horizontal="right" vertical="center"/>
      <protection/>
    </xf>
    <xf numFmtId="0" fontId="3" fillId="33" borderId="0" xfId="57" applyFont="1" applyFill="1" applyBorder="1" applyAlignment="1" applyProtection="1">
      <alignment horizontal="center" vertical="center" textRotation="90"/>
      <protection/>
    </xf>
    <xf numFmtId="0" fontId="3" fillId="33" borderId="0" xfId="57" applyFont="1" applyFill="1" applyBorder="1" applyAlignment="1" applyProtection="1">
      <alignment horizontal="center" vertical="center" textRotation="90" wrapText="1"/>
      <protection/>
    </xf>
    <xf numFmtId="0" fontId="2" fillId="33" borderId="0" xfId="57" applyFont="1" applyFill="1" applyBorder="1" applyAlignment="1" applyProtection="1">
      <alignment horizontal="right" vertical="center"/>
      <protection locked="0"/>
    </xf>
    <xf numFmtId="0" fontId="20" fillId="33" borderId="0" xfId="57" applyFont="1" applyFill="1" applyBorder="1" applyAlignment="1" applyProtection="1">
      <alignment horizontal="left"/>
      <protection hidden="1" locked="0"/>
    </xf>
    <xf numFmtId="164" fontId="24" fillId="33" borderId="0" xfId="42" applyFont="1" applyFill="1" applyBorder="1" applyAlignment="1" applyProtection="1">
      <alignment/>
      <protection/>
    </xf>
    <xf numFmtId="168" fontId="25" fillId="0" borderId="0" xfId="57" applyNumberFormat="1" applyFont="1" applyBorder="1" applyAlignment="1" applyProtection="1">
      <alignment/>
      <protection locked="0"/>
    </xf>
    <xf numFmtId="168" fontId="20" fillId="33" borderId="0" xfId="57" applyNumberFormat="1" applyFont="1" applyFill="1" applyBorder="1" applyProtection="1">
      <alignment/>
      <protection locked="0"/>
    </xf>
    <xf numFmtId="0" fontId="25" fillId="0" borderId="0" xfId="57" applyFont="1" applyBorder="1" applyAlignment="1" applyProtection="1">
      <alignment horizontal="center" vertical="center"/>
      <protection/>
    </xf>
    <xf numFmtId="0" fontId="25" fillId="0" borderId="0" xfId="57" applyFont="1" applyBorder="1" applyAlignment="1" applyProtection="1">
      <alignment vertical="center"/>
      <protection/>
    </xf>
    <xf numFmtId="0" fontId="23" fillId="0" borderId="0" xfId="57" applyFont="1" applyBorder="1" applyAlignment="1" applyProtection="1">
      <alignment horizontal="center"/>
      <protection/>
    </xf>
    <xf numFmtId="168" fontId="20" fillId="33" borderId="0" xfId="57" applyNumberFormat="1" applyFont="1" applyFill="1" applyBorder="1" applyProtection="1">
      <alignment/>
      <protection hidden="1"/>
    </xf>
    <xf numFmtId="168" fontId="25" fillId="0" borderId="0" xfId="57" applyNumberFormat="1" applyFont="1" applyBorder="1" applyProtection="1">
      <alignment/>
      <protection hidden="1"/>
    </xf>
    <xf numFmtId="0" fontId="9" fillId="33" borderId="0" xfId="57" applyFont="1" applyFill="1" applyBorder="1" applyAlignment="1" applyProtection="1">
      <alignment horizontal="right" vertical="center"/>
      <protection locked="0"/>
    </xf>
    <xf numFmtId="0" fontId="25" fillId="33" borderId="0" xfId="57" applyFont="1" applyFill="1" applyBorder="1" applyAlignment="1" applyProtection="1">
      <alignment horizontal="left"/>
      <protection hidden="1" locked="0"/>
    </xf>
    <xf numFmtId="168" fontId="25" fillId="33" borderId="0" xfId="57" applyNumberFormat="1" applyFont="1" applyFill="1" applyBorder="1" applyProtection="1">
      <alignment/>
      <protection locked="0"/>
    </xf>
    <xf numFmtId="0" fontId="3" fillId="33" borderId="0" xfId="0" applyFont="1" applyFill="1" applyBorder="1" applyAlignment="1">
      <alignment/>
    </xf>
    <xf numFmtId="165" fontId="3" fillId="33" borderId="0" xfId="42" applyNumberFormat="1" applyFont="1" applyFill="1" applyBorder="1" applyAlignment="1" applyProtection="1">
      <alignment/>
      <protection/>
    </xf>
    <xf numFmtId="164" fontId="3" fillId="33" borderId="0" xfId="42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165" fontId="2" fillId="33" borderId="0" xfId="42" applyNumberFormat="1" applyFont="1" applyFill="1" applyBorder="1" applyAlignment="1" applyProtection="1">
      <alignment/>
      <protection/>
    </xf>
    <xf numFmtId="164" fontId="2" fillId="33" borderId="0" xfId="42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3" fillId="33" borderId="0" xfId="57" applyFont="1" applyFill="1" applyBorder="1" applyAlignment="1" applyProtection="1">
      <alignment horizontal="right" vertical="center"/>
      <protection/>
    </xf>
    <xf numFmtId="0" fontId="23" fillId="33" borderId="0" xfId="57" applyFont="1" applyFill="1" applyBorder="1" applyAlignment="1" applyProtection="1">
      <alignment horizontal="center" vertical="center"/>
      <protection/>
    </xf>
    <xf numFmtId="168" fontId="25" fillId="33" borderId="0" xfId="57" applyNumberFormat="1" applyFont="1" applyFill="1" applyBorder="1" applyProtection="1">
      <alignment/>
      <protection hidden="1"/>
    </xf>
    <xf numFmtId="168" fontId="25" fillId="33" borderId="0" xfId="57" applyNumberFormat="1" applyFont="1" applyFill="1" applyBorder="1" applyAlignment="1" applyProtection="1">
      <alignment/>
      <protection locked="0"/>
    </xf>
    <xf numFmtId="0" fontId="25" fillId="0" borderId="0" xfId="57" applyFont="1">
      <alignment/>
      <protection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4" fontId="0" fillId="33" borderId="0" xfId="0" applyNumberFormat="1" applyFont="1" applyFill="1" applyBorder="1" applyAlignment="1">
      <alignment/>
    </xf>
    <xf numFmtId="0" fontId="27" fillId="33" borderId="0" xfId="0" applyFont="1" applyFill="1" applyBorder="1" applyAlignment="1">
      <alignment/>
    </xf>
    <xf numFmtId="49" fontId="27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5" fillId="0" borderId="0" xfId="57" applyFont="1" applyAlignment="1">
      <alignment/>
      <protection/>
    </xf>
    <xf numFmtId="0" fontId="0" fillId="33" borderId="0" xfId="0" applyFont="1" applyFill="1" applyAlignment="1">
      <alignment wrapText="1"/>
    </xf>
    <xf numFmtId="4" fontId="0" fillId="33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9" fillId="33" borderId="0" xfId="0" applyFont="1" applyFill="1" applyBorder="1" applyAlignment="1">
      <alignment horizontal="left"/>
    </xf>
    <xf numFmtId="0" fontId="29" fillId="33" borderId="0" xfId="0" applyFont="1" applyFill="1" applyBorder="1" applyAlignment="1">
      <alignment/>
    </xf>
    <xf numFmtId="165" fontId="29" fillId="33" borderId="0" xfId="42" applyNumberFormat="1" applyFont="1" applyFill="1" applyBorder="1" applyAlignment="1" applyProtection="1">
      <alignment/>
      <protection/>
    </xf>
    <xf numFmtId="164" fontId="29" fillId="33" borderId="0" xfId="42" applyFont="1" applyFill="1" applyBorder="1" applyAlignment="1" applyProtection="1">
      <alignment/>
      <protection/>
    </xf>
    <xf numFmtId="0" fontId="30" fillId="33" borderId="0" xfId="0" applyFont="1" applyFill="1" applyBorder="1" applyAlignment="1">
      <alignment/>
    </xf>
    <xf numFmtId="164" fontId="30" fillId="33" borderId="0" xfId="42" applyFont="1" applyFill="1" applyBorder="1" applyAlignment="1" applyProtection="1">
      <alignment/>
      <protection/>
    </xf>
    <xf numFmtId="0" fontId="13" fillId="33" borderId="0" xfId="0" applyFont="1" applyFill="1" applyAlignment="1">
      <alignment/>
    </xf>
    <xf numFmtId="0" fontId="3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49" fontId="3" fillId="33" borderId="0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7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7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34" fillId="0" borderId="0" xfId="52" applyNumberFormat="1" applyFont="1" applyFill="1" applyBorder="1" applyAlignment="1" applyProtection="1">
      <alignment horizontal="left" wrapText="1"/>
      <protection/>
    </xf>
    <xf numFmtId="0" fontId="12" fillId="0" borderId="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33" fillId="38" borderId="13" xfId="0" applyFont="1" applyFill="1" applyBorder="1" applyAlignment="1">
      <alignment horizontal="center" vertical="center" wrapText="1"/>
    </xf>
    <xf numFmtId="0" fontId="33" fillId="38" borderId="13" xfId="0" applyFont="1" applyFill="1" applyBorder="1" applyAlignment="1">
      <alignment horizontal="center" vertical="center"/>
    </xf>
    <xf numFmtId="0" fontId="33" fillId="38" borderId="14" xfId="0" applyFont="1" applyFill="1" applyBorder="1" applyAlignment="1">
      <alignment horizontal="center" vertical="center" wrapText="1"/>
    </xf>
    <xf numFmtId="0" fontId="33" fillId="38" borderId="14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38" borderId="17" xfId="0" applyFont="1" applyFill="1" applyBorder="1" applyAlignment="1">
      <alignment horizontal="center" vertical="center" wrapText="1"/>
    </xf>
    <xf numFmtId="0" fontId="12" fillId="38" borderId="18" xfId="0" applyFont="1" applyFill="1" applyBorder="1" applyAlignment="1">
      <alignment horizontal="center" vertical="center" wrapText="1"/>
    </xf>
    <xf numFmtId="0" fontId="12" fillId="38" borderId="19" xfId="0" applyFont="1" applyFill="1" applyBorder="1" applyAlignment="1">
      <alignment horizontal="center" vertical="center" wrapText="1"/>
    </xf>
    <xf numFmtId="0" fontId="33" fillId="38" borderId="13" xfId="0" applyFont="1" applyFill="1" applyBorder="1" applyAlignment="1">
      <alignment horizontal="center" wrapText="1"/>
    </xf>
    <xf numFmtId="0" fontId="33" fillId="38" borderId="20" xfId="0" applyFont="1" applyFill="1" applyBorder="1" applyAlignment="1">
      <alignment horizontal="center" vertical="center"/>
    </xf>
    <xf numFmtId="0" fontId="33" fillId="38" borderId="20" xfId="0" applyFont="1" applyFill="1" applyBorder="1" applyAlignment="1">
      <alignment horizontal="center" vertical="center" wrapText="1"/>
    </xf>
    <xf numFmtId="0" fontId="33" fillId="38" borderId="2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33" fillId="38" borderId="20" xfId="0" applyFont="1" applyFill="1" applyBorder="1" applyAlignment="1">
      <alignment horizontal="center" wrapText="1"/>
    </xf>
    <xf numFmtId="0" fontId="12" fillId="38" borderId="20" xfId="0" applyFont="1" applyFill="1" applyBorder="1" applyAlignment="1">
      <alignment horizontal="center" vertical="center"/>
    </xf>
    <xf numFmtId="0" fontId="33" fillId="38" borderId="23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33" fillId="38" borderId="23" xfId="0" applyFont="1" applyFill="1" applyBorder="1" applyAlignment="1">
      <alignment horizontal="center" vertical="center" wrapText="1"/>
    </xf>
    <xf numFmtId="0" fontId="33" fillId="38" borderId="24" xfId="0" applyFont="1" applyFill="1" applyBorder="1" applyAlignment="1">
      <alignment horizontal="center" vertical="center"/>
    </xf>
    <xf numFmtId="0" fontId="33" fillId="38" borderId="24" xfId="0" applyFont="1" applyFill="1" applyBorder="1" applyAlignment="1">
      <alignment horizontal="center" vertical="center" wrapText="1"/>
    </xf>
    <xf numFmtId="0" fontId="12" fillId="38" borderId="24" xfId="0" applyFont="1" applyFill="1" applyBorder="1" applyAlignment="1">
      <alignment horizontal="center" vertical="center"/>
    </xf>
    <xf numFmtId="0" fontId="33" fillId="38" borderId="25" xfId="0" applyFont="1" applyFill="1" applyBorder="1" applyAlignment="1">
      <alignment horizontal="center" vertical="center"/>
    </xf>
    <xf numFmtId="0" fontId="33" fillId="38" borderId="26" xfId="0" applyFont="1" applyFill="1" applyBorder="1" applyAlignment="1">
      <alignment horizontal="center" vertical="center"/>
    </xf>
    <xf numFmtId="0" fontId="33" fillId="38" borderId="27" xfId="0" applyFont="1" applyFill="1" applyBorder="1" applyAlignment="1">
      <alignment horizontal="center" vertical="center"/>
    </xf>
    <xf numFmtId="0" fontId="33" fillId="38" borderId="28" xfId="0" applyFont="1" applyFill="1" applyBorder="1" applyAlignment="1">
      <alignment horizontal="center" vertical="center"/>
    </xf>
    <xf numFmtId="49" fontId="5" fillId="0" borderId="29" xfId="0" applyNumberFormat="1" applyFont="1" applyBorder="1" applyAlignment="1" applyProtection="1">
      <alignment/>
      <protection locked="0"/>
    </xf>
    <xf numFmtId="0" fontId="5" fillId="0" borderId="30" xfId="0" applyFont="1" applyBorder="1" applyAlignment="1">
      <alignment wrapText="1"/>
    </xf>
    <xf numFmtId="0" fontId="5" fillId="0" borderId="31" xfId="0" applyFont="1" applyBorder="1" applyAlignment="1">
      <alignment wrapText="1"/>
    </xf>
    <xf numFmtId="2" fontId="0" fillId="0" borderId="32" xfId="0" applyNumberFormat="1" applyBorder="1" applyAlignment="1">
      <alignment/>
    </xf>
    <xf numFmtId="0" fontId="5" fillId="0" borderId="33" xfId="0" applyFont="1" applyBorder="1" applyAlignment="1">
      <alignment wrapText="1"/>
    </xf>
    <xf numFmtId="2" fontId="0" fillId="0" borderId="34" xfId="0" applyNumberFormat="1" applyBorder="1" applyAlignment="1">
      <alignment/>
    </xf>
    <xf numFmtId="49" fontId="32" fillId="0" borderId="35" xfId="0" applyNumberFormat="1" applyFont="1" applyBorder="1" applyAlignment="1" applyProtection="1">
      <alignment/>
      <protection locked="0"/>
    </xf>
    <xf numFmtId="0" fontId="32" fillId="0" borderId="30" xfId="0" applyFont="1" applyBorder="1" applyAlignment="1">
      <alignment wrapText="1"/>
    </xf>
    <xf numFmtId="0" fontId="32" fillId="0" borderId="36" xfId="0" applyFont="1" applyBorder="1" applyAlignment="1">
      <alignment wrapText="1"/>
    </xf>
    <xf numFmtId="2" fontId="11" fillId="0" borderId="37" xfId="0" applyNumberFormat="1" applyFont="1" applyBorder="1" applyAlignment="1">
      <alignment/>
    </xf>
    <xf numFmtId="0" fontId="32" fillId="0" borderId="31" xfId="0" applyFont="1" applyBorder="1" applyAlignment="1">
      <alignment wrapText="1"/>
    </xf>
    <xf numFmtId="2" fontId="11" fillId="0" borderId="38" xfId="0" applyNumberFormat="1" applyFont="1" applyBorder="1" applyAlignment="1">
      <alignment/>
    </xf>
    <xf numFmtId="0" fontId="32" fillId="0" borderId="39" xfId="0" applyFont="1" applyBorder="1" applyAlignment="1">
      <alignment/>
    </xf>
    <xf numFmtId="0" fontId="32" fillId="38" borderId="40" xfId="0" applyFont="1" applyFill="1" applyBorder="1" applyAlignment="1">
      <alignment wrapText="1"/>
    </xf>
    <xf numFmtId="0" fontId="12" fillId="38" borderId="40" xfId="0" applyFont="1" applyFill="1" applyBorder="1" applyAlignment="1">
      <alignment/>
    </xf>
    <xf numFmtId="0" fontId="12" fillId="38" borderId="41" xfId="0" applyFont="1" applyFill="1" applyBorder="1" applyAlignment="1">
      <alignment/>
    </xf>
    <xf numFmtId="2" fontId="12" fillId="34" borderId="40" xfId="0" applyNumberFormat="1" applyFont="1" applyFill="1" applyBorder="1" applyAlignment="1">
      <alignment/>
    </xf>
    <xf numFmtId="169" fontId="12" fillId="34" borderId="40" xfId="0" applyNumberFormat="1" applyFont="1" applyFill="1" applyBorder="1" applyAlignment="1">
      <alignment/>
    </xf>
    <xf numFmtId="0" fontId="12" fillId="38" borderId="42" xfId="0" applyFont="1" applyFill="1" applyBorder="1" applyAlignment="1">
      <alignment/>
    </xf>
    <xf numFmtId="0" fontId="11" fillId="0" borderId="29" xfId="0" applyFont="1" applyBorder="1" applyAlignment="1" applyProtection="1">
      <alignment/>
      <protection locked="0"/>
    </xf>
    <xf numFmtId="0" fontId="11" fillId="0" borderId="30" xfId="0" applyFont="1" applyBorder="1" applyAlignment="1">
      <alignment wrapText="1"/>
    </xf>
    <xf numFmtId="0" fontId="12" fillId="0" borderId="30" xfId="0" applyFont="1" applyBorder="1" applyAlignment="1" applyProtection="1">
      <alignment wrapText="1"/>
      <protection locked="0"/>
    </xf>
    <xf numFmtId="1" fontId="12" fillId="0" borderId="43" xfId="0" applyNumberFormat="1" applyFont="1" applyBorder="1" applyAlignment="1" applyProtection="1">
      <alignment/>
      <protection locked="0"/>
    </xf>
    <xf numFmtId="0" fontId="12" fillId="0" borderId="33" xfId="0" applyFont="1" applyBorder="1" applyAlignment="1" applyProtection="1">
      <alignment wrapText="1"/>
      <protection locked="0"/>
    </xf>
    <xf numFmtId="2" fontId="12" fillId="0" borderId="30" xfId="0" applyNumberFormat="1" applyFont="1" applyBorder="1" applyAlignment="1" applyProtection="1">
      <alignment/>
      <protection locked="0"/>
    </xf>
    <xf numFmtId="0" fontId="12" fillId="35" borderId="44" xfId="0" applyFont="1" applyFill="1" applyBorder="1" applyAlignment="1">
      <alignment/>
    </xf>
    <xf numFmtId="0" fontId="11" fillId="0" borderId="35" xfId="0" applyFont="1" applyBorder="1" applyAlignment="1" applyProtection="1">
      <alignment/>
      <protection locked="0"/>
    </xf>
    <xf numFmtId="0" fontId="11" fillId="0" borderId="31" xfId="0" applyFont="1" applyBorder="1" applyAlignment="1" applyProtection="1">
      <alignment wrapText="1"/>
      <protection locked="0"/>
    </xf>
    <xf numFmtId="0" fontId="12" fillId="0" borderId="31" xfId="0" applyFont="1" applyBorder="1" applyAlignment="1" applyProtection="1">
      <alignment wrapText="1"/>
      <protection locked="0"/>
    </xf>
    <xf numFmtId="2" fontId="12" fillId="0" borderId="32" xfId="0" applyNumberFormat="1" applyFont="1" applyBorder="1" applyAlignment="1" applyProtection="1">
      <alignment/>
      <protection locked="0"/>
    </xf>
    <xf numFmtId="0" fontId="11" fillId="0" borderId="39" xfId="0" applyFont="1" applyBorder="1" applyAlignment="1">
      <alignment/>
    </xf>
    <xf numFmtId="0" fontId="11" fillId="0" borderId="31" xfId="0" applyFont="1" applyBorder="1" applyAlignment="1">
      <alignment wrapText="1"/>
    </xf>
    <xf numFmtId="2" fontId="12" fillId="0" borderId="43" xfId="0" applyNumberFormat="1" applyFont="1" applyBorder="1" applyAlignment="1" applyProtection="1">
      <alignment/>
      <protection locked="0"/>
    </xf>
    <xf numFmtId="2" fontId="12" fillId="0" borderId="31" xfId="0" applyNumberFormat="1" applyFont="1" applyBorder="1" applyAlignment="1" applyProtection="1">
      <alignment/>
      <protection locked="0"/>
    </xf>
    <xf numFmtId="0" fontId="11" fillId="0" borderId="30" xfId="0" applyFont="1" applyBorder="1" applyAlignment="1" applyProtection="1">
      <alignment wrapText="1"/>
      <protection locked="0"/>
    </xf>
    <xf numFmtId="0" fontId="11" fillId="0" borderId="45" xfId="0" applyFont="1" applyBorder="1" applyAlignment="1" applyProtection="1">
      <alignment/>
      <protection locked="0"/>
    </xf>
    <xf numFmtId="0" fontId="11" fillId="0" borderId="36" xfId="0" applyFont="1" applyBorder="1" applyAlignment="1" applyProtection="1">
      <alignment wrapText="1"/>
      <protection locked="0"/>
    </xf>
    <xf numFmtId="0" fontId="12" fillId="0" borderId="36" xfId="0" applyFont="1" applyBorder="1" applyAlignment="1" applyProtection="1">
      <alignment wrapText="1"/>
      <protection locked="0"/>
    </xf>
    <xf numFmtId="2" fontId="12" fillId="0" borderId="37" xfId="0" applyNumberFormat="1" applyFont="1" applyBorder="1" applyAlignment="1" applyProtection="1">
      <alignment/>
      <protection locked="0"/>
    </xf>
    <xf numFmtId="0" fontId="12" fillId="0" borderId="46" xfId="0" applyFont="1" applyBorder="1" applyAlignment="1" applyProtection="1">
      <alignment wrapText="1"/>
      <protection locked="0"/>
    </xf>
    <xf numFmtId="0" fontId="32" fillId="38" borderId="17" xfId="0" applyFont="1" applyFill="1" applyBorder="1" applyAlignment="1">
      <alignment horizontal="center"/>
    </xf>
    <xf numFmtId="0" fontId="32" fillId="38" borderId="19" xfId="0" applyFont="1" applyFill="1" applyBorder="1" applyAlignment="1">
      <alignment horizontal="center"/>
    </xf>
    <xf numFmtId="0" fontId="12" fillId="38" borderId="47" xfId="0" applyFont="1" applyFill="1" applyBorder="1" applyAlignment="1">
      <alignment/>
    </xf>
    <xf numFmtId="2" fontId="12" fillId="34" borderId="47" xfId="0" applyNumberFormat="1" applyFont="1" applyFill="1" applyBorder="1" applyAlignment="1">
      <alignment/>
    </xf>
    <xf numFmtId="169" fontId="12" fillId="34" borderId="47" xfId="0" applyNumberFormat="1" applyFont="1" applyFill="1" applyBorder="1" applyAlignment="1">
      <alignment/>
    </xf>
    <xf numFmtId="164" fontId="12" fillId="38" borderId="47" xfId="42" applyFont="1" applyFill="1" applyBorder="1" applyAlignment="1" applyProtection="1">
      <alignment/>
      <protection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48" xfId="0" applyFont="1" applyBorder="1" applyAlignment="1">
      <alignment/>
    </xf>
    <xf numFmtId="0" fontId="11" fillId="0" borderId="48" xfId="0" applyFont="1" applyBorder="1" applyAlignment="1">
      <alignment/>
    </xf>
    <xf numFmtId="0" fontId="12" fillId="0" borderId="48" xfId="0" applyFont="1" applyBorder="1" applyAlignment="1">
      <alignment/>
    </xf>
    <xf numFmtId="0" fontId="33" fillId="0" borderId="48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164" fontId="12" fillId="0" borderId="0" xfId="42" applyFont="1" applyFill="1" applyBorder="1" applyAlignment="1" applyProtection="1">
      <alignment/>
      <protection/>
    </xf>
    <xf numFmtId="0" fontId="12" fillId="0" borderId="0" xfId="0" applyFont="1" applyAlignment="1">
      <alignment horizontal="center"/>
    </xf>
    <xf numFmtId="164" fontId="12" fillId="0" borderId="0" xfId="42" applyFont="1" applyFill="1" applyBorder="1" applyAlignment="1" applyProtection="1">
      <alignment horizontal="right"/>
      <protection locked="0"/>
    </xf>
    <xf numFmtId="3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>
      <alignment/>
    </xf>
    <xf numFmtId="3" fontId="32" fillId="0" borderId="0" xfId="0" applyNumberFormat="1" applyFont="1" applyBorder="1" applyAlignment="1">
      <alignment/>
    </xf>
    <xf numFmtId="3" fontId="33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2" xfId="0" applyFont="1" applyBorder="1" applyAlignment="1">
      <alignment/>
    </xf>
    <xf numFmtId="3" fontId="12" fillId="0" borderId="12" xfId="0" applyNumberFormat="1" applyFont="1" applyBorder="1" applyAlignment="1" applyProtection="1">
      <alignment/>
      <protection locked="0"/>
    </xf>
    <xf numFmtId="164" fontId="12" fillId="0" borderId="12" xfId="42" applyFont="1" applyFill="1" applyBorder="1" applyAlignment="1" applyProtection="1">
      <alignment/>
      <protection locked="0"/>
    </xf>
    <xf numFmtId="0" fontId="12" fillId="0" borderId="15" xfId="0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3" fontId="12" fillId="0" borderId="0" xfId="0" applyNumberFormat="1" applyFont="1" applyAlignment="1">
      <alignment/>
    </xf>
    <xf numFmtId="0" fontId="32" fillId="0" borderId="0" xfId="0" applyFont="1" applyAlignment="1">
      <alignment horizontal="left"/>
    </xf>
    <xf numFmtId="0" fontId="11" fillId="0" borderId="0" xfId="0" applyFont="1" applyAlignment="1">
      <alignment wrapText="1"/>
    </xf>
    <xf numFmtId="164" fontId="12" fillId="0" borderId="0" xfId="42" applyFont="1" applyFill="1" applyBorder="1" applyAlignment="1" applyProtection="1">
      <alignment wrapText="1"/>
      <protection locked="0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35" fillId="0" borderId="0" xfId="0" applyFont="1" applyAlignment="1">
      <alignment horizontal="right"/>
    </xf>
    <xf numFmtId="0" fontId="0" fillId="0" borderId="4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0" fontId="0" fillId="0" borderId="52" xfId="0" applyFont="1" applyBorder="1" applyAlignment="1">
      <alignment horizontal="center" vertical="top" wrapText="1"/>
    </xf>
    <xf numFmtId="0" fontId="0" fillId="0" borderId="53" xfId="0" applyFont="1" applyBorder="1" applyAlignment="1">
      <alignment horizontal="center" vertical="top" wrapText="1"/>
    </xf>
    <xf numFmtId="0" fontId="0" fillId="0" borderId="53" xfId="0" applyFont="1" applyBorder="1" applyAlignment="1">
      <alignment horizontal="center"/>
    </xf>
    <xf numFmtId="0" fontId="5" fillId="0" borderId="49" xfId="0" applyFont="1" applyBorder="1" applyAlignment="1">
      <alignment vertical="top" wrapText="1"/>
    </xf>
    <xf numFmtId="0" fontId="5" fillId="0" borderId="52" xfId="0" applyFont="1" applyBorder="1" applyAlignment="1">
      <alignment vertical="top" wrapText="1"/>
    </xf>
    <xf numFmtId="164" fontId="12" fillId="0" borderId="53" xfId="42" applyFont="1" applyFill="1" applyBorder="1" applyAlignment="1" applyProtection="1">
      <alignment horizontal="right" vertical="top" wrapText="1"/>
      <protection/>
    </xf>
    <xf numFmtId="0" fontId="0" fillId="0" borderId="49" xfId="0" applyFont="1" applyBorder="1" applyAlignment="1">
      <alignment vertical="top" wrapText="1"/>
    </xf>
    <xf numFmtId="0" fontId="0" fillId="0" borderId="52" xfId="0" applyFont="1" applyBorder="1" applyAlignment="1">
      <alignment vertical="top" wrapText="1"/>
    </xf>
    <xf numFmtId="0" fontId="8" fillId="0" borderId="49" xfId="0" applyFont="1" applyBorder="1" applyAlignment="1">
      <alignment vertical="top" wrapText="1"/>
    </xf>
    <xf numFmtId="0" fontId="8" fillId="0" borderId="52" xfId="0" applyFont="1" applyBorder="1" applyAlignment="1">
      <alignment vertical="top" wrapText="1"/>
    </xf>
    <xf numFmtId="164" fontId="8" fillId="0" borderId="53" xfId="42" applyFont="1" applyFill="1" applyBorder="1" applyAlignment="1" applyProtection="1">
      <alignment horizontal="right" vertical="top" wrapText="1"/>
      <protection/>
    </xf>
    <xf numFmtId="0" fontId="35" fillId="0" borderId="49" xfId="0" applyFont="1" applyBorder="1" applyAlignment="1">
      <alignment vertical="top" wrapText="1"/>
    </xf>
    <xf numFmtId="0" fontId="35" fillId="0" borderId="52" xfId="0" applyFont="1" applyBorder="1" applyAlignment="1">
      <alignment vertical="top" wrapText="1"/>
    </xf>
    <xf numFmtId="164" fontId="8" fillId="0" borderId="53" xfId="42" applyFont="1" applyFill="1" applyBorder="1" applyAlignment="1" applyProtection="1">
      <alignment vertical="top" wrapText="1"/>
      <protection/>
    </xf>
    <xf numFmtId="0" fontId="5" fillId="0" borderId="54" xfId="0" applyFont="1" applyBorder="1" applyAlignment="1">
      <alignment vertical="top" wrapText="1"/>
    </xf>
    <xf numFmtId="164" fontId="12" fillId="0" borderId="53" xfId="42" applyFont="1" applyFill="1" applyBorder="1" applyAlignment="1" applyProtection="1">
      <alignment vertical="top" wrapText="1"/>
      <protection/>
    </xf>
    <xf numFmtId="0" fontId="0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167" fontId="0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54" xfId="0" applyFont="1" applyBorder="1" applyAlignment="1">
      <alignment horizontal="center" vertical="top" wrapText="1"/>
    </xf>
    <xf numFmtId="0" fontId="0" fillId="0" borderId="51" xfId="0" applyFont="1" applyBorder="1" applyAlignment="1">
      <alignment horizontal="center" vertical="top" wrapText="1"/>
    </xf>
    <xf numFmtId="0" fontId="5" fillId="0" borderId="51" xfId="0" applyFont="1" applyBorder="1" applyAlignment="1">
      <alignment vertical="top" wrapText="1"/>
    </xf>
    <xf numFmtId="165" fontId="11" fillId="0" borderId="51" xfId="42" applyNumberFormat="1" applyFont="1" applyFill="1" applyBorder="1" applyAlignment="1" applyProtection="1">
      <alignment vertical="top" wrapText="1"/>
      <protection/>
    </xf>
    <xf numFmtId="0" fontId="0" fillId="0" borderId="54" xfId="0" applyFont="1" applyBorder="1" applyAlignment="1">
      <alignment vertical="top" wrapText="1"/>
    </xf>
    <xf numFmtId="0" fontId="0" fillId="0" borderId="51" xfId="0" applyFont="1" applyBorder="1" applyAlignment="1">
      <alignment vertical="top" wrapText="1"/>
    </xf>
    <xf numFmtId="0" fontId="36" fillId="0" borderId="51" xfId="0" applyFont="1" applyBorder="1" applyAlignment="1">
      <alignment vertical="top" wrapText="1"/>
    </xf>
    <xf numFmtId="0" fontId="5" fillId="0" borderId="51" xfId="0" applyFont="1" applyBorder="1" applyAlignment="1">
      <alignment horizontal="right" vertical="top" wrapText="1"/>
    </xf>
    <xf numFmtId="0" fontId="5" fillId="0" borderId="49" xfId="0" applyFont="1" applyBorder="1" applyAlignment="1">
      <alignment/>
    </xf>
    <xf numFmtId="165" fontId="11" fillId="0" borderId="53" xfId="42" applyNumberFormat="1" applyFont="1" applyFill="1" applyBorder="1" applyAlignment="1" applyProtection="1">
      <alignment vertical="top" wrapText="1"/>
      <protection/>
    </xf>
    <xf numFmtId="0" fontId="0" fillId="0" borderId="55" xfId="0" applyFont="1" applyBorder="1" applyAlignment="1">
      <alignment vertical="top" wrapText="1"/>
    </xf>
    <xf numFmtId="0" fontId="5" fillId="0" borderId="55" xfId="0" applyFont="1" applyBorder="1" applyAlignment="1">
      <alignment vertical="top" wrapText="1"/>
    </xf>
    <xf numFmtId="167" fontId="0" fillId="0" borderId="0" xfId="0" applyNumberFormat="1" applyFont="1" applyAlignment="1">
      <alignment/>
    </xf>
    <xf numFmtId="0" fontId="25" fillId="0" borderId="54" xfId="57" applyFont="1" applyBorder="1">
      <alignment/>
      <protection/>
    </xf>
    <xf numFmtId="0" fontId="25" fillId="0" borderId="56" xfId="57" applyFont="1" applyBorder="1">
      <alignment/>
      <protection/>
    </xf>
    <xf numFmtId="0" fontId="27" fillId="0" borderId="56" xfId="57" applyFont="1" applyBorder="1" applyAlignment="1">
      <alignment horizontal="left" vertical="center"/>
      <protection/>
    </xf>
    <xf numFmtId="0" fontId="23" fillId="0" borderId="56" xfId="57" applyFont="1" applyBorder="1" applyAlignment="1">
      <alignment horizontal="left"/>
      <protection/>
    </xf>
    <xf numFmtId="0" fontId="25" fillId="0" borderId="0" xfId="57" applyFont="1" applyAlignment="1">
      <alignment vertical="center"/>
      <protection/>
    </xf>
    <xf numFmtId="0" fontId="27" fillId="0" borderId="0" xfId="57" applyFont="1" applyBorder="1" applyAlignment="1">
      <alignment horizontal="left" vertical="center"/>
      <protection/>
    </xf>
    <xf numFmtId="0" fontId="23" fillId="0" borderId="0" xfId="57" applyFont="1" applyBorder="1" applyAlignment="1">
      <alignment horizontal="left"/>
      <protection/>
    </xf>
    <xf numFmtId="0" fontId="9" fillId="0" borderId="0" xfId="57" applyFont="1" applyBorder="1" applyAlignment="1">
      <alignment horizontal="left"/>
      <protection/>
    </xf>
    <xf numFmtId="0" fontId="27" fillId="0" borderId="0" xfId="57" applyFont="1" applyBorder="1" applyAlignment="1">
      <alignment/>
      <protection/>
    </xf>
    <xf numFmtId="0" fontId="25" fillId="0" borderId="0" xfId="57" applyFont="1" applyBorder="1">
      <alignment/>
      <protection/>
    </xf>
    <xf numFmtId="0" fontId="23" fillId="0" borderId="0" xfId="57" applyFont="1" applyBorder="1" applyAlignment="1">
      <alignment horizontal="center"/>
      <protection/>
    </xf>
    <xf numFmtId="0" fontId="9" fillId="0" borderId="0" xfId="57" applyFont="1" applyBorder="1" applyAlignment="1">
      <alignment horizontal="center"/>
      <protection/>
    </xf>
    <xf numFmtId="0" fontId="23" fillId="0" borderId="57" xfId="57" applyFont="1" applyBorder="1" applyAlignment="1">
      <alignment horizontal="center" vertical="center"/>
      <protection/>
    </xf>
    <xf numFmtId="0" fontId="23" fillId="0" borderId="58" xfId="57" applyFont="1" applyBorder="1" applyAlignment="1">
      <alignment horizontal="center" vertical="center"/>
      <protection/>
    </xf>
    <xf numFmtId="0" fontId="23" fillId="0" borderId="59" xfId="57" applyFont="1" applyBorder="1" applyAlignment="1">
      <alignment vertical="center"/>
      <protection/>
    </xf>
    <xf numFmtId="0" fontId="25" fillId="0" borderId="60" xfId="57" applyFont="1" applyBorder="1" applyAlignment="1">
      <alignment horizontal="left"/>
      <protection/>
    </xf>
    <xf numFmtId="167" fontId="39" fillId="0" borderId="54" xfId="57" applyNumberFormat="1" applyFont="1" applyFill="1" applyBorder="1" applyAlignment="1" applyProtection="1">
      <alignment horizontal="right" vertical="center"/>
      <protection locked="0"/>
    </xf>
    <xf numFmtId="0" fontId="25" fillId="0" borderId="61" xfId="57" applyFont="1" applyBorder="1" applyAlignment="1">
      <alignment horizontal="left"/>
      <protection/>
    </xf>
    <xf numFmtId="0" fontId="23" fillId="0" borderId="62" xfId="57" applyFont="1" applyFill="1" applyBorder="1" applyAlignment="1" applyProtection="1">
      <alignment horizontal="center"/>
      <protection locked="0"/>
    </xf>
    <xf numFmtId="0" fontId="25" fillId="0" borderId="54" xfId="57" applyFont="1" applyBorder="1" applyAlignment="1">
      <alignment vertical="center"/>
      <protection/>
    </xf>
    <xf numFmtId="0" fontId="25" fillId="0" borderId="49" xfId="57" applyFont="1" applyBorder="1" applyAlignment="1">
      <alignment horizontal="left"/>
      <protection/>
    </xf>
    <xf numFmtId="0" fontId="23" fillId="0" borderId="53" xfId="57" applyFont="1" applyFill="1" applyBorder="1" applyAlignment="1" applyProtection="1">
      <alignment horizontal="center" vertical="center"/>
      <protection locked="0"/>
    </xf>
    <xf numFmtId="0" fontId="23" fillId="0" borderId="0" xfId="57" applyFont="1">
      <alignment/>
      <protection/>
    </xf>
    <xf numFmtId="0" fontId="25" fillId="0" borderId="49" xfId="57" applyFont="1" applyBorder="1" applyAlignment="1">
      <alignment vertical="center"/>
      <protection/>
    </xf>
    <xf numFmtId="0" fontId="25" fillId="0" borderId="49" xfId="57" applyFont="1" applyBorder="1" applyAlignment="1">
      <alignment horizontal="left" vertical="center"/>
      <protection/>
    </xf>
    <xf numFmtId="0" fontId="23" fillId="0" borderId="53" xfId="57" applyNumberFormat="1" applyFont="1" applyFill="1" applyBorder="1" applyAlignment="1" applyProtection="1">
      <alignment horizontal="center" vertical="center"/>
      <protection locked="0"/>
    </xf>
    <xf numFmtId="0" fontId="25" fillId="0" borderId="54" xfId="57" applyFont="1" applyBorder="1" applyAlignment="1">
      <alignment horizontal="left" vertical="center"/>
      <protection/>
    </xf>
    <xf numFmtId="0" fontId="25" fillId="0" borderId="49" xfId="57" applyFont="1" applyBorder="1" applyAlignment="1">
      <alignment horizontal="left" vertical="top"/>
      <protection/>
    </xf>
    <xf numFmtId="0" fontId="23" fillId="0" borderId="53" xfId="57" applyFont="1" applyFill="1" applyBorder="1" applyAlignment="1" applyProtection="1">
      <alignment horizontal="center" vertical="top"/>
      <protection/>
    </xf>
    <xf numFmtId="0" fontId="25" fillId="0" borderId="53" xfId="57" applyFont="1" applyBorder="1" applyAlignment="1">
      <alignment horizontal="left" vertical="center"/>
      <protection/>
    </xf>
    <xf numFmtId="0" fontId="25" fillId="0" borderId="53" xfId="57" applyFont="1" applyBorder="1">
      <alignment/>
      <protection/>
    </xf>
    <xf numFmtId="167" fontId="39" fillId="0" borderId="54" xfId="57" applyNumberFormat="1" applyFont="1" applyFill="1" applyBorder="1" applyAlignment="1" applyProtection="1">
      <alignment horizontal="center" vertical="center"/>
      <protection locked="0"/>
    </xf>
    <xf numFmtId="0" fontId="25" fillId="0" borderId="0" xfId="57" applyFont="1" applyAlignment="1" applyProtection="1">
      <alignment vertical="center"/>
      <protection/>
    </xf>
    <xf numFmtId="0" fontId="25" fillId="0" borderId="0" xfId="57" applyFont="1" applyBorder="1" applyAlignment="1" applyProtection="1">
      <alignment horizontal="right" vertical="center"/>
      <protection/>
    </xf>
    <xf numFmtId="0" fontId="23" fillId="0" borderId="55" xfId="57" applyFont="1" applyBorder="1" applyAlignment="1" applyProtection="1">
      <alignment horizontal="center"/>
      <protection/>
    </xf>
    <xf numFmtId="0" fontId="23" fillId="0" borderId="53" xfId="57" applyFont="1" applyFill="1" applyBorder="1" applyAlignment="1" applyProtection="1">
      <alignment horizontal="center" vertical="center"/>
      <protection/>
    </xf>
    <xf numFmtId="0" fontId="23" fillId="0" borderId="63" xfId="57" applyFont="1" applyFill="1" applyBorder="1" applyAlignment="1" applyProtection="1">
      <alignment horizontal="center" vertical="center"/>
      <protection/>
    </xf>
    <xf numFmtId="0" fontId="23" fillId="0" borderId="50" xfId="57" applyFont="1" applyFill="1" applyBorder="1" applyAlignment="1" applyProtection="1">
      <alignment horizontal="center" vertical="center" shrinkToFit="1"/>
      <protection/>
    </xf>
    <xf numFmtId="0" fontId="23" fillId="0" borderId="63" xfId="57" applyFont="1" applyFill="1" applyBorder="1" applyAlignment="1" applyProtection="1">
      <alignment horizontal="center" vertical="center" wrapText="1"/>
      <protection/>
    </xf>
    <xf numFmtId="0" fontId="23" fillId="0" borderId="60" xfId="57" applyFont="1" applyFill="1" applyBorder="1" applyAlignment="1" applyProtection="1">
      <alignment horizontal="center" vertical="center"/>
      <protection/>
    </xf>
    <xf numFmtId="0" fontId="23" fillId="0" borderId="51" xfId="57" applyFont="1" applyFill="1" applyBorder="1" applyAlignment="1" applyProtection="1">
      <alignment horizontal="center" vertical="center" shrinkToFit="1"/>
      <protection/>
    </xf>
    <xf numFmtId="0" fontId="23" fillId="0" borderId="54" xfId="57" applyFont="1" applyFill="1" applyBorder="1" applyAlignment="1" applyProtection="1">
      <alignment horizontal="center" vertical="center"/>
      <protection/>
    </xf>
    <xf numFmtId="0" fontId="23" fillId="0" borderId="59" xfId="57" applyFont="1" applyFill="1" applyBorder="1" applyAlignment="1" applyProtection="1">
      <alignment horizontal="right" vertical="center"/>
      <protection/>
    </xf>
    <xf numFmtId="0" fontId="27" fillId="0" borderId="58" xfId="57" applyFont="1" applyBorder="1" applyAlignment="1" applyProtection="1">
      <alignment horizontal="right" vertical="center"/>
      <protection/>
    </xf>
    <xf numFmtId="0" fontId="23" fillId="0" borderId="59" xfId="57" applyFont="1" applyFill="1" applyBorder="1" applyAlignment="1" applyProtection="1">
      <alignment horizontal="center" vertical="center"/>
      <protection/>
    </xf>
    <xf numFmtId="0" fontId="23" fillId="0" borderId="57" xfId="57" applyFont="1" applyFill="1" applyBorder="1" applyAlignment="1" applyProtection="1">
      <alignment horizontal="center" vertical="center"/>
      <protection/>
    </xf>
    <xf numFmtId="0" fontId="23" fillId="0" borderId="64" xfId="57" applyFont="1" applyFill="1" applyBorder="1" applyAlignment="1" applyProtection="1">
      <alignment horizontal="center" vertical="center" shrinkToFit="1"/>
      <protection/>
    </xf>
    <xf numFmtId="0" fontId="9" fillId="0" borderId="60" xfId="57" applyFont="1" applyFill="1" applyBorder="1" applyAlignment="1" applyProtection="1">
      <alignment horizontal="right" vertical="center"/>
      <protection locked="0"/>
    </xf>
    <xf numFmtId="0" fontId="25" fillId="0" borderId="49" xfId="57" applyFont="1" applyBorder="1" applyAlignment="1" applyProtection="1">
      <alignment horizontal="left"/>
      <protection hidden="1" locked="0"/>
    </xf>
    <xf numFmtId="168" fontId="25" fillId="0" borderId="53" xfId="57" applyNumberFormat="1" applyFont="1" applyBorder="1" applyProtection="1">
      <alignment/>
      <protection hidden="1"/>
    </xf>
    <xf numFmtId="168" fontId="25" fillId="0" borderId="60" xfId="57" applyNumberFormat="1" applyFont="1" applyBorder="1" applyProtection="1">
      <alignment/>
      <protection locked="0"/>
    </xf>
    <xf numFmtId="168" fontId="25" fillId="0" borderId="61" xfId="57" applyNumberFormat="1" applyFont="1" applyFill="1" applyBorder="1" applyAlignment="1" applyProtection="1">
      <alignment horizontal="center"/>
      <protection locked="0"/>
    </xf>
    <xf numFmtId="168" fontId="25" fillId="0" borderId="60" xfId="57" applyNumberFormat="1" applyFont="1" applyBorder="1" applyAlignment="1" applyProtection="1">
      <alignment/>
      <protection locked="0"/>
    </xf>
    <xf numFmtId="168" fontId="25" fillId="0" borderId="53" xfId="57" applyNumberFormat="1" applyFont="1" applyBorder="1" applyProtection="1">
      <alignment/>
      <protection locked="0"/>
    </xf>
    <xf numFmtId="168" fontId="25" fillId="0" borderId="49" xfId="57" applyNumberFormat="1" applyFont="1" applyFill="1" applyBorder="1" applyAlignment="1" applyProtection="1">
      <alignment horizontal="center"/>
      <protection locked="0"/>
    </xf>
    <xf numFmtId="168" fontId="25" fillId="0" borderId="53" xfId="57" applyNumberFormat="1" applyFont="1" applyBorder="1" applyAlignment="1" applyProtection="1">
      <alignment/>
      <protection locked="0"/>
    </xf>
    <xf numFmtId="0" fontId="9" fillId="0" borderId="62" xfId="57" applyFont="1" applyFill="1" applyBorder="1" applyAlignment="1" applyProtection="1">
      <alignment horizontal="right" vertical="center"/>
      <protection locked="0"/>
    </xf>
    <xf numFmtId="0" fontId="25" fillId="0" borderId="65" xfId="57" applyFont="1" applyBorder="1" applyAlignment="1" applyProtection="1">
      <alignment horizontal="left"/>
      <protection hidden="1" locked="0"/>
    </xf>
    <xf numFmtId="168" fontId="25" fillId="0" borderId="63" xfId="57" applyNumberFormat="1" applyFont="1" applyBorder="1" applyProtection="1">
      <alignment/>
      <protection hidden="1"/>
    </xf>
    <xf numFmtId="168" fontId="25" fillId="0" borderId="63" xfId="57" applyNumberFormat="1" applyFont="1" applyBorder="1" applyProtection="1">
      <alignment/>
      <protection locked="0"/>
    </xf>
    <xf numFmtId="168" fontId="25" fillId="0" borderId="65" xfId="57" applyNumberFormat="1" applyFont="1" applyFill="1" applyBorder="1" applyAlignment="1" applyProtection="1">
      <alignment horizontal="center"/>
      <protection locked="0"/>
    </xf>
    <xf numFmtId="168" fontId="25" fillId="0" borderId="63" xfId="57" applyNumberFormat="1" applyFont="1" applyBorder="1" applyAlignment="1" applyProtection="1">
      <alignment/>
      <protection locked="0"/>
    </xf>
    <xf numFmtId="168" fontId="25" fillId="0" borderId="66" xfId="57" applyNumberFormat="1" applyFont="1" applyBorder="1" applyProtection="1">
      <alignment/>
      <protection hidden="1"/>
    </xf>
    <xf numFmtId="168" fontId="25" fillId="0" borderId="67" xfId="57" applyNumberFormat="1" applyFont="1" applyFill="1" applyBorder="1" applyAlignment="1" applyProtection="1">
      <alignment horizontal="right"/>
      <protection hidden="1"/>
    </xf>
    <xf numFmtId="0" fontId="26" fillId="0" borderId="68" xfId="57" applyFont="1" applyBorder="1" applyAlignment="1" applyProtection="1">
      <alignment horizontal="center" vertical="center" textRotation="90"/>
      <protection/>
    </xf>
    <xf numFmtId="0" fontId="27" fillId="0" borderId="0" xfId="57" applyFont="1" applyBorder="1" applyAlignment="1" applyProtection="1">
      <alignment horizontal="center" vertical="center" textRotation="90" wrapText="1"/>
      <protection/>
    </xf>
    <xf numFmtId="0" fontId="23" fillId="0" borderId="0" xfId="57" applyFont="1" applyBorder="1" applyAlignment="1" applyProtection="1">
      <alignment horizontal="right" vertical="center"/>
      <protection/>
    </xf>
    <xf numFmtId="0" fontId="23" fillId="0" borderId="69" xfId="57" applyFont="1" applyBorder="1" applyAlignment="1" applyProtection="1">
      <alignment horizontal="right" vertical="center"/>
      <protection/>
    </xf>
    <xf numFmtId="168" fontId="25" fillId="0" borderId="62" xfId="57" applyNumberFormat="1" applyFont="1" applyBorder="1" applyProtection="1">
      <alignment/>
      <protection hidden="1"/>
    </xf>
    <xf numFmtId="168" fontId="25" fillId="0" borderId="69" xfId="57" applyNumberFormat="1" applyFont="1" applyBorder="1" applyProtection="1">
      <alignment/>
      <protection hidden="1"/>
    </xf>
    <xf numFmtId="168" fontId="25" fillId="0" borderId="68" xfId="57" applyNumberFormat="1" applyFont="1" applyFill="1" applyBorder="1" applyAlignment="1" applyProtection="1">
      <alignment horizontal="right"/>
      <protection hidden="1"/>
    </xf>
    <xf numFmtId="168" fontId="25" fillId="0" borderId="54" xfId="57" applyNumberFormat="1" applyFont="1" applyFill="1" applyBorder="1" applyAlignment="1" applyProtection="1">
      <alignment horizontal="center"/>
      <protection locked="0"/>
    </xf>
    <xf numFmtId="168" fontId="25" fillId="0" borderId="62" xfId="57" applyNumberFormat="1" applyFont="1" applyBorder="1" applyProtection="1">
      <alignment/>
      <protection locked="0"/>
    </xf>
    <xf numFmtId="168" fontId="25" fillId="0" borderId="66" xfId="57" applyNumberFormat="1" applyFont="1" applyBorder="1" applyProtection="1">
      <alignment/>
      <protection locked="0"/>
    </xf>
    <xf numFmtId="168" fontId="25" fillId="0" borderId="67" xfId="57" applyNumberFormat="1" applyFont="1" applyFill="1" applyBorder="1" applyAlignment="1" applyProtection="1">
      <alignment horizontal="center"/>
      <protection locked="0"/>
    </xf>
    <xf numFmtId="168" fontId="25" fillId="0" borderId="66" xfId="57" applyNumberFormat="1" applyFont="1" applyBorder="1" applyAlignment="1" applyProtection="1">
      <alignment/>
      <protection locked="0"/>
    </xf>
    <xf numFmtId="0" fontId="25" fillId="0" borderId="54" xfId="57" applyFont="1" applyBorder="1" applyAlignment="1" applyProtection="1">
      <alignment horizontal="left"/>
      <protection hidden="1" locked="0"/>
    </xf>
    <xf numFmtId="168" fontId="25" fillId="0" borderId="60" xfId="57" applyNumberFormat="1" applyFont="1" applyBorder="1" applyProtection="1">
      <alignment/>
      <protection hidden="1"/>
    </xf>
    <xf numFmtId="0" fontId="9" fillId="0" borderId="57" xfId="57" applyFont="1" applyFill="1" applyBorder="1" applyAlignment="1" applyProtection="1">
      <alignment horizontal="right" vertical="center"/>
      <protection locked="0"/>
    </xf>
    <xf numFmtId="0" fontId="25" fillId="0" borderId="59" xfId="57" applyFont="1" applyBorder="1" applyAlignment="1" applyProtection="1">
      <alignment horizontal="left"/>
      <protection hidden="1" locked="0"/>
    </xf>
    <xf numFmtId="168" fontId="25" fillId="0" borderId="57" xfId="57" applyNumberFormat="1" applyFont="1" applyBorder="1" applyProtection="1">
      <alignment/>
      <protection hidden="1"/>
    </xf>
    <xf numFmtId="168" fontId="25" fillId="0" borderId="57" xfId="57" applyNumberFormat="1" applyFont="1" applyBorder="1" applyProtection="1">
      <alignment/>
      <protection locked="0"/>
    </xf>
    <xf numFmtId="168" fontId="25" fillId="0" borderId="59" xfId="57" applyNumberFormat="1" applyFont="1" applyFill="1" applyBorder="1" applyAlignment="1" applyProtection="1">
      <alignment horizontal="center"/>
      <protection locked="0"/>
    </xf>
    <xf numFmtId="168" fontId="25" fillId="0" borderId="57" xfId="57" applyNumberFormat="1" applyFont="1" applyBorder="1" applyAlignment="1" applyProtection="1">
      <alignment/>
      <protection locked="0"/>
    </xf>
    <xf numFmtId="0" fontId="25" fillId="0" borderId="57" xfId="57" applyFont="1" applyBorder="1" applyAlignment="1" applyProtection="1">
      <alignment horizontal="left"/>
      <protection hidden="1" locked="0"/>
    </xf>
    <xf numFmtId="0" fontId="23" fillId="0" borderId="26" xfId="57" applyFont="1" applyFill="1" applyBorder="1" applyAlignment="1" applyProtection="1">
      <alignment horizontal="right" vertical="center"/>
      <protection/>
    </xf>
    <xf numFmtId="0" fontId="23" fillId="0" borderId="65" xfId="57" applyFont="1" applyFill="1" applyBorder="1" applyAlignment="1" applyProtection="1">
      <alignment horizontal="center" vertical="center"/>
      <protection/>
    </xf>
    <xf numFmtId="0" fontId="23" fillId="0" borderId="26" xfId="57" applyFont="1" applyFill="1" applyBorder="1" applyAlignment="1" applyProtection="1">
      <alignment horizontal="center" vertical="center" shrinkToFit="1"/>
      <protection/>
    </xf>
    <xf numFmtId="0" fontId="23" fillId="0" borderId="26" xfId="57" applyFont="1" applyFill="1" applyBorder="1" applyAlignment="1" applyProtection="1">
      <alignment horizontal="center" vertical="center"/>
      <protection/>
    </xf>
    <xf numFmtId="0" fontId="23" fillId="0" borderId="60" xfId="57" applyFont="1" applyFill="1" applyBorder="1" applyAlignment="1" applyProtection="1">
      <alignment horizontal="right" vertical="center"/>
      <protection/>
    </xf>
    <xf numFmtId="0" fontId="23" fillId="0" borderId="60" xfId="57" applyFont="1" applyFill="1" applyBorder="1" applyAlignment="1" applyProtection="1">
      <alignment horizontal="center" vertical="center" shrinkToFit="1"/>
      <protection/>
    </xf>
    <xf numFmtId="0" fontId="23" fillId="0" borderId="53" xfId="57" applyFont="1" applyFill="1" applyBorder="1" applyAlignment="1" applyProtection="1">
      <alignment horizontal="right" vertical="center"/>
      <protection/>
    </xf>
    <xf numFmtId="0" fontId="23" fillId="0" borderId="53" xfId="57" applyFont="1" applyFill="1" applyBorder="1" applyAlignment="1" applyProtection="1">
      <alignment horizontal="center" vertical="center" shrinkToFit="1"/>
      <protection/>
    </xf>
    <xf numFmtId="0" fontId="25" fillId="0" borderId="0" xfId="57" applyFont="1" applyAlignment="1">
      <alignment horizontal="left"/>
      <protection/>
    </xf>
    <xf numFmtId="0" fontId="25" fillId="0" borderId="0" xfId="57" applyFont="1" applyProtection="1">
      <alignment/>
      <protection/>
    </xf>
    <xf numFmtId="0" fontId="25" fillId="0" borderId="0" xfId="57" applyFont="1" applyBorder="1" applyAlignment="1" applyProtection="1">
      <alignment horizontal="left"/>
      <protection locked="0"/>
    </xf>
    <xf numFmtId="0" fontId="25" fillId="0" borderId="0" xfId="57" applyFont="1" applyAlignment="1" applyProtection="1">
      <alignment horizontal="right"/>
      <protection/>
    </xf>
    <xf numFmtId="167" fontId="25" fillId="0" borderId="0" xfId="57" applyNumberFormat="1" applyFont="1" applyProtection="1">
      <alignment/>
      <protection locked="0"/>
    </xf>
    <xf numFmtId="0" fontId="25" fillId="0" borderId="0" xfId="57" applyFont="1" applyFill="1" applyAlignment="1" applyProtection="1">
      <alignment horizontal="right"/>
      <protection/>
    </xf>
    <xf numFmtId="0" fontId="25" fillId="0" borderId="0" xfId="57" applyFont="1" applyBorder="1" applyProtection="1">
      <alignment/>
      <protection/>
    </xf>
    <xf numFmtId="0" fontId="25" fillId="0" borderId="0" xfId="57" applyFont="1" applyAlignment="1" applyProtection="1">
      <alignment horizontal="left"/>
      <protection/>
    </xf>
    <xf numFmtId="0" fontId="9" fillId="0" borderId="0" xfId="59" applyFont="1" applyBorder="1" applyAlignment="1" applyProtection="1">
      <alignment/>
      <protection locked="0"/>
    </xf>
    <xf numFmtId="0" fontId="25" fillId="0" borderId="0" xfId="57" applyFont="1" applyAlignment="1" applyProtection="1">
      <alignment/>
      <protection/>
    </xf>
    <xf numFmtId="0" fontId="25" fillId="0" borderId="65" xfId="57" applyFont="1" applyBorder="1">
      <alignment/>
      <protection/>
    </xf>
    <xf numFmtId="0" fontId="25" fillId="0" borderId="70" xfId="57" applyFont="1" applyBorder="1">
      <alignment/>
      <protection/>
    </xf>
    <xf numFmtId="0" fontId="25" fillId="0" borderId="50" xfId="57" applyFont="1" applyBorder="1" applyAlignment="1">
      <alignment/>
      <protection/>
    </xf>
    <xf numFmtId="4" fontId="13" fillId="33" borderId="0" xfId="42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6" fillId="33" borderId="0" xfId="57" applyFont="1" applyFill="1" applyBorder="1" applyAlignment="1" applyProtection="1">
      <alignment horizontal="right" vertical="center"/>
      <protection/>
    </xf>
    <xf numFmtId="0" fontId="23" fillId="33" borderId="0" xfId="57" applyFont="1" applyFill="1" applyBorder="1" applyAlignment="1" applyProtection="1">
      <alignment horizontal="right" vertical="center" shrinkToFit="1"/>
      <protection/>
    </xf>
    <xf numFmtId="0" fontId="25" fillId="33" borderId="0" xfId="57" applyFont="1" applyFill="1" applyBorder="1" applyAlignment="1">
      <alignment horizontal="left"/>
      <protection/>
    </xf>
    <xf numFmtId="0" fontId="27" fillId="33" borderId="0" xfId="57" applyFont="1" applyFill="1" applyBorder="1" applyAlignment="1" applyProtection="1">
      <alignment horizontal="center" vertical="center" wrapText="1"/>
      <protection/>
    </xf>
    <xf numFmtId="0" fontId="27" fillId="33" borderId="0" xfId="57" applyFont="1" applyFill="1" applyBorder="1" applyAlignment="1" applyProtection="1">
      <alignment horizontal="center" vertical="center" textRotation="90" wrapText="1"/>
      <protection/>
    </xf>
    <xf numFmtId="0" fontId="3" fillId="33" borderId="0" xfId="57" applyFont="1" applyFill="1" applyBorder="1" applyAlignment="1" applyProtection="1">
      <alignment horizontal="center" vertical="center" textRotation="90"/>
      <protection/>
    </xf>
    <xf numFmtId="0" fontId="3" fillId="33" borderId="0" xfId="57" applyFont="1" applyFill="1" applyBorder="1" applyAlignment="1" applyProtection="1">
      <alignment horizontal="center" vertical="center" textRotation="90" wrapText="1"/>
      <protection/>
    </xf>
    <xf numFmtId="0" fontId="19" fillId="33" borderId="0" xfId="57" applyFont="1" applyFill="1" applyBorder="1" applyAlignment="1" applyProtection="1">
      <alignment horizontal="right" vertical="center"/>
      <protection/>
    </xf>
    <xf numFmtId="0" fontId="19" fillId="33" borderId="0" xfId="57" applyFont="1" applyFill="1" applyBorder="1" applyAlignment="1" applyProtection="1">
      <alignment horizontal="center" vertical="center"/>
      <protection/>
    </xf>
    <xf numFmtId="0" fontId="3" fillId="33" borderId="0" xfId="57" applyFont="1" applyFill="1" applyBorder="1" applyAlignment="1" applyProtection="1">
      <alignment horizontal="center" vertical="center" wrapText="1"/>
      <protection/>
    </xf>
    <xf numFmtId="0" fontId="19" fillId="33" borderId="0" xfId="57" applyFont="1" applyFill="1" applyBorder="1" applyAlignment="1">
      <alignment horizontal="center" vertical="center"/>
      <protection/>
    </xf>
    <xf numFmtId="0" fontId="19" fillId="33" borderId="0" xfId="57" applyFont="1" applyFill="1" applyBorder="1" applyAlignment="1" applyProtection="1">
      <alignment horizontal="left" wrapText="1"/>
      <protection locked="0"/>
    </xf>
    <xf numFmtId="0" fontId="20" fillId="33" borderId="0" xfId="57" applyFont="1" applyFill="1" applyBorder="1" applyAlignment="1" applyProtection="1">
      <alignment horizontal="left" wrapText="1"/>
      <protection locked="0"/>
    </xf>
    <xf numFmtId="0" fontId="18" fillId="33" borderId="0" xfId="57" applyFont="1" applyFill="1" applyBorder="1" applyAlignment="1">
      <alignment horizontal="center" vertical="center"/>
      <protection/>
    </xf>
    <xf numFmtId="0" fontId="5" fillId="33" borderId="0" xfId="57" applyFont="1" applyFill="1" applyBorder="1" applyAlignment="1">
      <alignment horizontal="left" vertical="center"/>
      <protection/>
    </xf>
    <xf numFmtId="0" fontId="3" fillId="33" borderId="0" xfId="57" applyFont="1" applyFill="1" applyBorder="1" applyAlignment="1">
      <alignment horizontal="left" vertical="center"/>
      <protection/>
    </xf>
    <xf numFmtId="0" fontId="19" fillId="33" borderId="0" xfId="57" applyFont="1" applyFill="1" applyBorder="1" applyAlignment="1">
      <alignment horizontal="left" vertical="center"/>
      <protection/>
    </xf>
    <xf numFmtId="0" fontId="21" fillId="0" borderId="0" xfId="57" applyFont="1" applyBorder="1" applyAlignment="1">
      <alignment horizontal="left"/>
      <protection/>
    </xf>
    <xf numFmtId="0" fontId="5" fillId="0" borderId="5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56" xfId="0" applyFont="1" applyBorder="1" applyAlignment="1">
      <alignment horizontal="right"/>
    </xf>
    <xf numFmtId="0" fontId="0" fillId="0" borderId="49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5" fillId="0" borderId="53" xfId="0" applyFont="1" applyBorder="1" applyAlignment="1">
      <alignment horizontal="center" vertical="center" wrapText="1"/>
    </xf>
    <xf numFmtId="0" fontId="27" fillId="0" borderId="66" xfId="57" applyFont="1" applyFill="1" applyBorder="1" applyAlignment="1" applyProtection="1">
      <alignment horizontal="center" vertical="center" wrapText="1"/>
      <protection/>
    </xf>
    <xf numFmtId="0" fontId="27" fillId="0" borderId="57" xfId="57" applyFont="1" applyFill="1" applyBorder="1" applyAlignment="1" applyProtection="1">
      <alignment horizontal="center" vertical="center" textRotation="90" wrapText="1"/>
      <protection/>
    </xf>
    <xf numFmtId="0" fontId="26" fillId="0" borderId="66" xfId="57" applyFont="1" applyBorder="1" applyAlignment="1" applyProtection="1">
      <alignment horizontal="right" vertical="center"/>
      <protection/>
    </xf>
    <xf numFmtId="0" fontId="23" fillId="0" borderId="66" xfId="57" applyFont="1" applyFill="1" applyBorder="1" applyAlignment="1" applyProtection="1">
      <alignment horizontal="right" vertical="center" shrinkToFit="1"/>
      <protection/>
    </xf>
    <xf numFmtId="0" fontId="25" fillId="0" borderId="0" xfId="57" applyFont="1" applyBorder="1" applyAlignment="1">
      <alignment horizontal="left"/>
      <protection/>
    </xf>
    <xf numFmtId="0" fontId="25" fillId="0" borderId="53" xfId="57" applyFont="1" applyBorder="1" applyAlignment="1">
      <alignment horizontal="left" wrapText="1"/>
      <protection/>
    </xf>
    <xf numFmtId="0" fontId="27" fillId="0" borderId="26" xfId="57" applyFont="1" applyFill="1" applyBorder="1" applyAlignment="1" applyProtection="1">
      <alignment horizontal="center" vertical="center" textRotation="90" wrapText="1"/>
      <protection/>
    </xf>
    <xf numFmtId="0" fontId="27" fillId="0" borderId="66" xfId="57" applyFont="1" applyBorder="1" applyAlignment="1" applyProtection="1">
      <alignment horizontal="center" vertical="center" wrapText="1"/>
      <protection/>
    </xf>
    <xf numFmtId="0" fontId="27" fillId="0" borderId="53" xfId="57" applyFont="1" applyFill="1" applyBorder="1" applyAlignment="1" applyProtection="1">
      <alignment horizontal="center" vertical="center" textRotation="90" wrapText="1"/>
      <protection/>
    </xf>
    <xf numFmtId="0" fontId="27" fillId="0" borderId="66" xfId="57" applyFont="1" applyFill="1" applyBorder="1" applyAlignment="1" applyProtection="1">
      <alignment horizontal="center" vertical="center" textRotation="90" wrapText="1"/>
      <protection/>
    </xf>
    <xf numFmtId="0" fontId="27" fillId="0" borderId="71" xfId="57" applyFont="1" applyFill="1" applyBorder="1" applyAlignment="1" applyProtection="1">
      <alignment horizontal="center" vertical="center" wrapText="1"/>
      <protection/>
    </xf>
    <xf numFmtId="0" fontId="27" fillId="0" borderId="71" xfId="57" applyFont="1" applyFill="1" applyBorder="1" applyAlignment="1" applyProtection="1">
      <alignment horizontal="center" vertical="center" textRotation="90" wrapText="1"/>
      <protection/>
    </xf>
    <xf numFmtId="0" fontId="27" fillId="0" borderId="60" xfId="57" applyFont="1" applyFill="1" applyBorder="1" applyAlignment="1" applyProtection="1">
      <alignment horizontal="center" vertical="center" textRotation="90" wrapText="1"/>
      <protection/>
    </xf>
    <xf numFmtId="0" fontId="23" fillId="0" borderId="53" xfId="57" applyFont="1" applyFill="1" applyBorder="1" applyAlignment="1" applyProtection="1">
      <alignment horizontal="center" vertical="center"/>
      <protection/>
    </xf>
    <xf numFmtId="0" fontId="23" fillId="0" borderId="52" xfId="57" applyFont="1" applyFill="1" applyBorder="1" applyAlignment="1" applyProtection="1">
      <alignment horizontal="center" vertical="center"/>
      <protection/>
    </xf>
    <xf numFmtId="0" fontId="26" fillId="0" borderId="72" xfId="57" applyFont="1" applyBorder="1" applyAlignment="1" applyProtection="1">
      <alignment horizontal="center" vertical="center" textRotation="90"/>
      <protection/>
    </xf>
    <xf numFmtId="0" fontId="27" fillId="0" borderId="73" xfId="57" applyFont="1" applyBorder="1" applyAlignment="1" applyProtection="1">
      <alignment horizontal="center" vertical="center" textRotation="90" wrapText="1"/>
      <protection/>
    </xf>
    <xf numFmtId="0" fontId="23" fillId="0" borderId="66" xfId="57" applyFont="1" applyBorder="1" applyAlignment="1" applyProtection="1">
      <alignment horizontal="right" vertical="center"/>
      <protection/>
    </xf>
    <xf numFmtId="0" fontId="37" fillId="0" borderId="53" xfId="57" applyFont="1" applyBorder="1" applyAlignment="1">
      <alignment horizontal="center" vertical="top"/>
      <protection/>
    </xf>
    <xf numFmtId="0" fontId="23" fillId="0" borderId="57" xfId="57" applyFont="1" applyBorder="1" applyAlignment="1">
      <alignment horizontal="center" vertical="center"/>
      <protection/>
    </xf>
    <xf numFmtId="0" fontId="23" fillId="0" borderId="26" xfId="57" applyFont="1" applyFill="1" applyBorder="1" applyAlignment="1" applyProtection="1">
      <alignment horizontal="left" wrapText="1"/>
      <protection locked="0"/>
    </xf>
    <xf numFmtId="0" fontId="23" fillId="0" borderId="53" xfId="57" applyFont="1" applyFill="1" applyBorder="1" applyAlignment="1" applyProtection="1">
      <alignment horizontal="left" wrapText="1"/>
      <protection locked="0"/>
    </xf>
    <xf numFmtId="0" fontId="25" fillId="0" borderId="53" xfId="57" applyFont="1" applyFill="1" applyBorder="1" applyAlignment="1" applyProtection="1">
      <alignment horizontal="left" wrapText="1"/>
      <protection locked="0"/>
    </xf>
    <xf numFmtId="0" fontId="23" fillId="0" borderId="53" xfId="57" applyFont="1" applyBorder="1" applyAlignment="1" applyProtection="1">
      <alignment horizontal="left" vertical="top" wrapText="1"/>
      <protection locked="0"/>
    </xf>
    <xf numFmtId="0" fontId="37" fillId="0" borderId="68" xfId="57" applyFont="1" applyBorder="1" applyAlignment="1">
      <alignment horizontal="center" vertical="center"/>
      <protection/>
    </xf>
    <xf numFmtId="0" fontId="38" fillId="0" borderId="69" xfId="57" applyFont="1" applyBorder="1" applyAlignment="1">
      <alignment horizontal="center" vertical="center"/>
      <protection/>
    </xf>
    <xf numFmtId="0" fontId="23" fillId="0" borderId="56" xfId="57" applyFont="1" applyBorder="1" applyAlignment="1">
      <alignment horizontal="center" vertical="center"/>
      <protection/>
    </xf>
    <xf numFmtId="0" fontId="21" fillId="0" borderId="51" xfId="57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aslov 1 1" xfId="55"/>
    <cellStyle name="Neutral" xfId="56"/>
    <cellStyle name="Normal_xxxinvest" xfId="57"/>
    <cellStyle name="Note" xfId="58"/>
    <cellStyle name="Obično_Prilog 2  Obrasci za izradu financijskog  plana razvojnih programa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90"/>
  <sheetViews>
    <sheetView tabSelected="1" zoomScale="85" zoomScaleNormal="85" zoomScalePageLayoutView="0" workbookViewId="0" topLeftCell="A546">
      <selection activeCell="E555" sqref="E555"/>
    </sheetView>
  </sheetViews>
  <sheetFormatPr defaultColWidth="9.140625" defaultRowHeight="12.75"/>
  <cols>
    <col min="1" max="1" width="6.28125" style="0" customWidth="1"/>
    <col min="2" max="2" width="11.00390625" style="0" customWidth="1"/>
    <col min="3" max="3" width="21.28125" style="0" customWidth="1"/>
    <col min="4" max="4" width="22.7109375" style="0" customWidth="1"/>
    <col min="5" max="5" width="17.00390625" style="1" customWidth="1"/>
    <col min="6" max="6" width="16.57421875" style="0" customWidth="1"/>
    <col min="7" max="7" width="25.8515625" style="0" customWidth="1"/>
    <col min="8" max="8" width="18.140625" style="0" customWidth="1"/>
    <col min="13" max="13" width="20.57421875" style="0" customWidth="1"/>
    <col min="15" max="15" width="26.7109375" style="0" customWidth="1"/>
    <col min="16" max="16" width="12.8515625" style="0" customWidth="1"/>
    <col min="17" max="17" width="14.140625" style="0" customWidth="1"/>
  </cols>
  <sheetData>
    <row r="1" spans="5:7" ht="12.75">
      <c r="E1"/>
      <c r="G1" s="2"/>
    </row>
    <row r="2" spans="1:11" ht="15">
      <c r="A2" s="3"/>
      <c r="B2" s="3"/>
      <c r="C2" s="3"/>
      <c r="D2" s="3"/>
      <c r="E2" s="4"/>
      <c r="F2" s="4"/>
      <c r="G2" s="5"/>
      <c r="H2" s="6"/>
      <c r="I2" s="6"/>
      <c r="J2" s="6"/>
      <c r="K2" s="7"/>
    </row>
    <row r="3" spans="1:11" s="13" customFormat="1" ht="12.75">
      <c r="A3" s="8"/>
      <c r="B3" s="8" t="s">
        <v>649</v>
      </c>
      <c r="C3" s="8"/>
      <c r="D3" s="8"/>
      <c r="E3" s="9"/>
      <c r="F3" s="9"/>
      <c r="G3" s="10"/>
      <c r="H3" s="11"/>
      <c r="I3" s="11"/>
      <c r="J3" s="11"/>
      <c r="K3" s="12"/>
    </row>
    <row r="4" spans="1:11" s="13" customFormat="1" ht="12.75">
      <c r="A4" s="8" t="s">
        <v>0</v>
      </c>
      <c r="B4" s="8"/>
      <c r="C4" s="8"/>
      <c r="D4" s="8"/>
      <c r="E4" s="9"/>
      <c r="F4" s="9"/>
      <c r="G4" s="10"/>
      <c r="H4" s="11"/>
      <c r="I4" s="11"/>
      <c r="J4" s="11"/>
      <c r="K4" s="12"/>
    </row>
    <row r="5" spans="1:11" s="16" customFormat="1" ht="12.75">
      <c r="A5" s="8" t="s">
        <v>644</v>
      </c>
      <c r="B5" s="8"/>
      <c r="C5" s="8"/>
      <c r="D5" s="8"/>
      <c r="E5" s="9"/>
      <c r="F5" s="9"/>
      <c r="G5" s="10"/>
      <c r="H5" s="14"/>
      <c r="I5" s="14"/>
      <c r="J5" s="14"/>
      <c r="K5" s="15"/>
    </row>
    <row r="6" spans="1:11" s="16" customFormat="1" ht="12.75">
      <c r="A6" s="17"/>
      <c r="B6" s="17"/>
      <c r="C6" s="17"/>
      <c r="D6" s="17"/>
      <c r="E6" s="18"/>
      <c r="F6" s="17"/>
      <c r="G6" s="19"/>
      <c r="H6" s="14"/>
      <c r="I6" s="14"/>
      <c r="J6" s="14"/>
      <c r="K6" s="15"/>
    </row>
    <row r="7" spans="1:11" s="20" customFormat="1" ht="15">
      <c r="A7" s="17"/>
      <c r="B7" s="17"/>
      <c r="C7" s="17"/>
      <c r="D7" s="17"/>
      <c r="E7" s="17"/>
      <c r="F7" s="17"/>
      <c r="G7" s="19"/>
      <c r="H7" s="11"/>
      <c r="I7" s="11"/>
      <c r="J7" s="11"/>
      <c r="K7" s="12"/>
    </row>
    <row r="8" spans="1:11" s="7" customFormat="1" ht="14.25">
      <c r="A8" s="17"/>
      <c r="B8" s="17"/>
      <c r="C8" s="8" t="s">
        <v>1</v>
      </c>
      <c r="D8" s="8"/>
      <c r="E8" s="9"/>
      <c r="F8" s="21"/>
      <c r="G8" s="9"/>
      <c r="H8" s="11"/>
      <c r="I8" s="11"/>
      <c r="J8" s="11"/>
      <c r="K8" s="12"/>
    </row>
    <row r="9" spans="1:11" ht="12.75">
      <c r="A9" s="17"/>
      <c r="B9" s="17"/>
      <c r="C9" s="8" t="s">
        <v>2</v>
      </c>
      <c r="D9" s="8"/>
      <c r="E9" s="9"/>
      <c r="F9" s="9"/>
      <c r="G9" s="9"/>
      <c r="H9" s="11"/>
      <c r="I9" s="11"/>
      <c r="J9" s="11"/>
      <c r="K9" s="12"/>
    </row>
    <row r="10" spans="1:11" s="25" customFormat="1" ht="12.75">
      <c r="A10" s="22"/>
      <c r="B10" s="22"/>
      <c r="C10" s="23"/>
      <c r="D10" s="23"/>
      <c r="E10" s="24"/>
      <c r="F10" s="22"/>
      <c r="G10" s="22"/>
      <c r="H10" s="11"/>
      <c r="I10" s="11"/>
      <c r="J10" s="11"/>
      <c r="K10" s="12"/>
    </row>
    <row r="11" spans="1:11" s="25" customFormat="1" ht="12.75">
      <c r="A11" s="22"/>
      <c r="B11" s="22"/>
      <c r="C11" s="22"/>
      <c r="D11" s="22"/>
      <c r="E11" s="24"/>
      <c r="F11" s="22"/>
      <c r="G11" s="22"/>
      <c r="H11" s="11"/>
      <c r="I11" s="11"/>
      <c r="J11" s="11"/>
      <c r="K11" s="12"/>
    </row>
    <row r="12" spans="1:11" s="25" customFormat="1" ht="12.75">
      <c r="A12" s="315" t="s">
        <v>3</v>
      </c>
      <c r="B12" s="315"/>
      <c r="C12" s="10"/>
      <c r="D12" s="9"/>
      <c r="E12" s="21"/>
      <c r="F12" s="9"/>
      <c r="G12" s="26"/>
      <c r="H12" s="11"/>
      <c r="I12" s="11"/>
      <c r="J12" s="11"/>
      <c r="K12" s="12"/>
    </row>
    <row r="13" spans="1:11" s="25" customFormat="1" ht="12.75">
      <c r="A13" s="9"/>
      <c r="B13" s="10"/>
      <c r="C13" s="9" t="s">
        <v>4</v>
      </c>
      <c r="D13" s="9"/>
      <c r="E13" s="21"/>
      <c r="F13" s="9"/>
      <c r="G13" s="26"/>
      <c r="H13" s="11"/>
      <c r="I13" s="11"/>
      <c r="J13" s="11"/>
      <c r="K13" s="12"/>
    </row>
    <row r="14" spans="1:11" s="25" customFormat="1" ht="12.75">
      <c r="A14" s="9"/>
      <c r="B14" s="9" t="s">
        <v>5</v>
      </c>
      <c r="C14" s="9"/>
      <c r="D14" s="9"/>
      <c r="E14" s="21"/>
      <c r="F14" s="9"/>
      <c r="G14" s="26"/>
      <c r="H14" s="11"/>
      <c r="I14" s="11"/>
      <c r="J14" s="11"/>
      <c r="K14" s="12"/>
    </row>
    <row r="15" spans="1:11" s="25" customFormat="1" ht="12.75">
      <c r="A15" s="9" t="s">
        <v>650</v>
      </c>
      <c r="B15" s="10"/>
      <c r="C15" s="10"/>
      <c r="D15" s="9"/>
      <c r="E15" s="21"/>
      <c r="F15" s="9"/>
      <c r="G15" s="26"/>
      <c r="H15" s="11"/>
      <c r="I15" s="11"/>
      <c r="J15" s="11"/>
      <c r="K15" s="12"/>
    </row>
    <row r="16" spans="1:11" s="27" customFormat="1" ht="12.75">
      <c r="A16" s="9" t="s">
        <v>6</v>
      </c>
      <c r="B16" s="10"/>
      <c r="C16" s="10"/>
      <c r="D16" s="9"/>
      <c r="E16" s="9"/>
      <c r="F16" s="9"/>
      <c r="G16" s="26"/>
      <c r="H16" s="11"/>
      <c r="I16" s="11"/>
      <c r="J16" s="11"/>
      <c r="K16" s="12"/>
    </row>
    <row r="17" spans="1:11" s="27" customFormat="1" ht="12.75">
      <c r="A17" s="9"/>
      <c r="B17" s="10"/>
      <c r="C17" s="10"/>
      <c r="D17" s="9"/>
      <c r="E17" s="9"/>
      <c r="F17" s="9"/>
      <c r="G17" s="26"/>
      <c r="H17" s="11"/>
      <c r="I17" s="11"/>
      <c r="J17" s="11"/>
      <c r="K17" s="12"/>
    </row>
    <row r="18" spans="1:11" s="27" customFormat="1" ht="12.75">
      <c r="A18" s="9"/>
      <c r="B18" s="9"/>
      <c r="C18" s="9"/>
      <c r="D18" s="9"/>
      <c r="E18" s="9"/>
      <c r="F18" s="9"/>
      <c r="G18" s="26"/>
      <c r="H18" s="11"/>
      <c r="I18" s="11"/>
      <c r="J18" s="11"/>
      <c r="K18" s="12"/>
    </row>
    <row r="19" spans="1:11" ht="12.75">
      <c r="A19" s="28"/>
      <c r="B19" s="28"/>
      <c r="C19" s="28"/>
      <c r="D19" s="28"/>
      <c r="E19" s="29"/>
      <c r="F19" s="29"/>
      <c r="G19" s="26"/>
      <c r="H19" s="11"/>
      <c r="I19" s="11"/>
      <c r="J19" s="11"/>
      <c r="K19" s="12"/>
    </row>
    <row r="20" spans="1:11" ht="12.75">
      <c r="A20" s="464" t="s">
        <v>7</v>
      </c>
      <c r="B20" s="464"/>
      <c r="C20" s="464"/>
      <c r="D20" s="464"/>
      <c r="E20" s="31" t="s">
        <v>8</v>
      </c>
      <c r="F20" s="32" t="s">
        <v>9</v>
      </c>
      <c r="G20" s="33" t="s">
        <v>10</v>
      </c>
      <c r="H20" s="11"/>
      <c r="I20" s="11"/>
      <c r="J20" s="11"/>
      <c r="K20" s="12"/>
    </row>
    <row r="21" spans="1:11" ht="12.75">
      <c r="A21" s="30"/>
      <c r="B21" s="30"/>
      <c r="C21" s="30"/>
      <c r="D21" s="30"/>
      <c r="E21" s="34" t="s">
        <v>11</v>
      </c>
      <c r="F21" s="32" t="s">
        <v>12</v>
      </c>
      <c r="G21" s="33"/>
      <c r="H21" s="11"/>
      <c r="I21" s="11"/>
      <c r="J21" s="11"/>
      <c r="K21" s="12"/>
    </row>
    <row r="22" spans="1:11" ht="12.75">
      <c r="A22" s="30" t="s">
        <v>13</v>
      </c>
      <c r="B22" s="30"/>
      <c r="C22" s="30"/>
      <c r="D22" s="30"/>
      <c r="E22" s="35">
        <v>3984922.67</v>
      </c>
      <c r="F22" s="36">
        <v>3055251</v>
      </c>
      <c r="G22" s="33">
        <f>F22*100/E22</f>
        <v>76.67027074329651</v>
      </c>
      <c r="H22" s="11"/>
      <c r="I22" s="11"/>
      <c r="J22" s="11"/>
      <c r="K22" s="12"/>
    </row>
    <row r="23" spans="1:11" s="7" customFormat="1" ht="14.25">
      <c r="A23" s="30" t="s">
        <v>14</v>
      </c>
      <c r="B23" s="30"/>
      <c r="C23" s="30"/>
      <c r="D23" s="30"/>
      <c r="E23" s="35">
        <v>62000</v>
      </c>
      <c r="F23" s="36">
        <v>9162</v>
      </c>
      <c r="G23" s="33">
        <f>F23*100/E23</f>
        <v>14.77741935483871</v>
      </c>
      <c r="H23" s="11"/>
      <c r="I23" s="11"/>
      <c r="J23" s="11"/>
      <c r="K23" s="12"/>
    </row>
    <row r="24" spans="1:11" s="7" customFormat="1" ht="14.25">
      <c r="A24" s="30" t="s">
        <v>15</v>
      </c>
      <c r="B24" s="30"/>
      <c r="C24" s="30"/>
      <c r="D24" s="30"/>
      <c r="E24" s="35">
        <v>3344422.67</v>
      </c>
      <c r="F24" s="35">
        <v>3056510.67</v>
      </c>
      <c r="G24" s="33">
        <f>F24*100/E24</f>
        <v>91.39127949996823</v>
      </c>
      <c r="H24" s="11"/>
      <c r="I24" s="11"/>
      <c r="J24" s="11"/>
      <c r="K24" s="12"/>
    </row>
    <row r="25" spans="1:11" s="7" customFormat="1" ht="14.25">
      <c r="A25" s="30" t="s">
        <v>16</v>
      </c>
      <c r="B25" s="30"/>
      <c r="C25" s="30"/>
      <c r="D25" s="30"/>
      <c r="E25" s="35">
        <v>702500</v>
      </c>
      <c r="F25" s="35">
        <v>184378</v>
      </c>
      <c r="G25" s="33">
        <f>F25*100/E25</f>
        <v>26.245978647686833</v>
      </c>
      <c r="H25" s="11"/>
      <c r="I25" s="11"/>
      <c r="J25" s="11"/>
      <c r="K25" s="12"/>
    </row>
    <row r="26" spans="1:11" ht="12.75">
      <c r="A26" s="30" t="s">
        <v>17</v>
      </c>
      <c r="B26" s="30"/>
      <c r="C26" s="30"/>
      <c r="D26" s="30"/>
      <c r="E26" s="35">
        <v>0</v>
      </c>
      <c r="F26" s="37">
        <v>-176475.67</v>
      </c>
      <c r="G26" s="26">
        <v>0</v>
      </c>
      <c r="H26" s="11"/>
      <c r="I26" s="11"/>
      <c r="J26" s="11"/>
      <c r="K26" s="12">
        <v>1</v>
      </c>
    </row>
    <row r="27" spans="1:11" ht="12.75">
      <c r="A27" s="30"/>
      <c r="B27" s="30"/>
      <c r="C27" s="30"/>
      <c r="D27" s="30"/>
      <c r="E27" s="38"/>
      <c r="F27" s="39"/>
      <c r="G27" s="26"/>
      <c r="H27" s="11"/>
      <c r="I27" s="11"/>
      <c r="J27" s="11"/>
      <c r="K27" s="12"/>
    </row>
    <row r="28" spans="1:11" s="25" customFormat="1" ht="12.75">
      <c r="A28" s="30" t="s">
        <v>18</v>
      </c>
      <c r="B28" s="30"/>
      <c r="C28" s="30"/>
      <c r="D28" s="30"/>
      <c r="E28" s="40"/>
      <c r="F28" s="37"/>
      <c r="G28" s="26"/>
      <c r="H28" s="11"/>
      <c r="I28" s="11"/>
      <c r="J28" s="11"/>
      <c r="K28" s="12"/>
    </row>
    <row r="29" spans="1:11" s="27" customFormat="1" ht="12.75">
      <c r="A29" s="30"/>
      <c r="B29" s="30"/>
      <c r="C29" s="30"/>
      <c r="D29" s="30"/>
      <c r="E29" s="38"/>
      <c r="F29" s="41"/>
      <c r="G29" s="42"/>
      <c r="H29" s="11"/>
      <c r="I29" s="11"/>
      <c r="J29" s="11"/>
      <c r="K29" s="12"/>
    </row>
    <row r="30" spans="1:11" s="27" customFormat="1" ht="12.75">
      <c r="A30" s="30" t="s">
        <v>19</v>
      </c>
      <c r="B30" s="30"/>
      <c r="C30" s="30"/>
      <c r="D30" s="30"/>
      <c r="E30" s="38"/>
      <c r="F30" s="35">
        <v>407717</v>
      </c>
      <c r="G30" s="42"/>
      <c r="H30" s="11"/>
      <c r="I30" s="11"/>
      <c r="J30" s="11"/>
      <c r="K30" s="12"/>
    </row>
    <row r="31" spans="1:11" s="25" customFormat="1" ht="12.75">
      <c r="A31" s="30"/>
      <c r="B31" s="30"/>
      <c r="C31" s="30"/>
      <c r="D31" s="30"/>
      <c r="E31" s="38"/>
      <c r="F31" s="41"/>
      <c r="G31" s="42"/>
      <c r="H31" s="11"/>
      <c r="I31" s="11"/>
      <c r="J31" s="11"/>
      <c r="K31" s="12"/>
    </row>
    <row r="32" spans="1:11" s="27" customFormat="1" ht="12.75">
      <c r="A32" s="30" t="s">
        <v>668</v>
      </c>
      <c r="B32" s="30"/>
      <c r="C32" s="30"/>
      <c r="D32" s="30"/>
      <c r="E32" s="38"/>
      <c r="F32" s="41"/>
      <c r="G32" s="42"/>
      <c r="H32" s="11"/>
      <c r="I32" s="11"/>
      <c r="J32" s="11"/>
      <c r="K32" s="12"/>
    </row>
    <row r="33" spans="1:11" ht="12.75">
      <c r="A33" s="30"/>
      <c r="B33" s="30"/>
      <c r="C33" s="30"/>
      <c r="D33" s="30"/>
      <c r="E33" s="38"/>
      <c r="F33" s="41"/>
      <c r="G33" s="42"/>
      <c r="H33" s="11"/>
      <c r="I33" s="11"/>
      <c r="J33" s="11"/>
      <c r="K33" s="12"/>
    </row>
    <row r="34" spans="1:11" s="27" customFormat="1" ht="12.75">
      <c r="A34" s="30" t="s">
        <v>20</v>
      </c>
      <c r="B34" s="30"/>
      <c r="C34" s="30"/>
      <c r="D34" s="30"/>
      <c r="E34" s="35">
        <v>0</v>
      </c>
      <c r="F34" s="35">
        <v>0</v>
      </c>
      <c r="G34" s="42"/>
      <c r="H34" s="11"/>
      <c r="I34" s="11"/>
      <c r="J34" s="11"/>
      <c r="K34" s="12"/>
    </row>
    <row r="35" spans="1:11" s="27" customFormat="1" ht="12.75">
      <c r="A35" s="30" t="s">
        <v>21</v>
      </c>
      <c r="B35" s="30"/>
      <c r="C35" s="30"/>
      <c r="D35" s="30"/>
      <c r="E35" s="35">
        <v>0</v>
      </c>
      <c r="F35" s="35">
        <v>69183</v>
      </c>
      <c r="G35" s="42"/>
      <c r="H35" s="11"/>
      <c r="I35" s="11"/>
      <c r="J35" s="11"/>
      <c r="K35" s="12"/>
    </row>
    <row r="36" spans="1:11" ht="12.75">
      <c r="A36" s="30" t="s">
        <v>22</v>
      </c>
      <c r="B36" s="30"/>
      <c r="C36" s="30"/>
      <c r="D36" s="30"/>
      <c r="E36" s="35">
        <v>0</v>
      </c>
      <c r="F36" s="35">
        <v>-69183</v>
      </c>
      <c r="G36" s="43"/>
      <c r="H36" s="11"/>
      <c r="I36" s="11"/>
      <c r="J36" s="11"/>
      <c r="K36" s="12"/>
    </row>
    <row r="37" spans="1:11" ht="12.75">
      <c r="A37" s="30"/>
      <c r="B37" s="30"/>
      <c r="C37" s="30"/>
      <c r="D37" s="30"/>
      <c r="E37" s="35"/>
      <c r="F37" s="35"/>
      <c r="G37" s="43"/>
      <c r="H37" s="11"/>
      <c r="I37" s="11"/>
      <c r="J37" s="11"/>
      <c r="K37" s="12"/>
    </row>
    <row r="38" spans="1:11" s="25" customFormat="1" ht="12.75">
      <c r="A38" s="30" t="s">
        <v>23</v>
      </c>
      <c r="B38" s="30"/>
      <c r="C38" s="30"/>
      <c r="D38" s="30"/>
      <c r="E38" s="35"/>
      <c r="F38" s="44">
        <v>162058.33</v>
      </c>
      <c r="G38" s="43"/>
      <c r="H38" s="11"/>
      <c r="I38" s="11"/>
      <c r="J38" s="11"/>
      <c r="K38" s="12"/>
    </row>
    <row r="39" spans="1:11" s="27" customFormat="1" ht="12.75">
      <c r="A39" s="30"/>
      <c r="B39" s="30"/>
      <c r="C39" s="30"/>
      <c r="D39" s="30"/>
      <c r="E39" s="35"/>
      <c r="F39" s="39"/>
      <c r="G39" s="43"/>
      <c r="H39" s="11"/>
      <c r="I39" s="11"/>
      <c r="J39" s="11"/>
      <c r="K39" s="12"/>
    </row>
    <row r="40" spans="1:11" s="27" customFormat="1" ht="12.75">
      <c r="A40" s="30"/>
      <c r="B40" s="30"/>
      <c r="C40" s="30"/>
      <c r="D40" s="30"/>
      <c r="E40" s="35"/>
      <c r="F40" s="45"/>
      <c r="G40" s="43"/>
      <c r="H40" s="11"/>
      <c r="I40" s="11"/>
      <c r="J40" s="11"/>
      <c r="K40" s="12"/>
    </row>
    <row r="41" spans="1:11" s="27" customFormat="1" ht="12.75">
      <c r="A41" s="30"/>
      <c r="B41" s="30"/>
      <c r="C41" s="30"/>
      <c r="D41" s="30"/>
      <c r="E41" s="35"/>
      <c r="F41" s="44"/>
      <c r="G41" s="46"/>
      <c r="H41" s="11"/>
      <c r="I41" s="11"/>
      <c r="J41" s="11"/>
      <c r="K41" s="12"/>
    </row>
    <row r="42" spans="1:11" s="27" customFormat="1" ht="12.75">
      <c r="A42" s="30"/>
      <c r="B42" s="30"/>
      <c r="C42" s="30"/>
      <c r="D42" s="30"/>
      <c r="E42" s="35"/>
      <c r="F42" s="44"/>
      <c r="G42" s="46"/>
      <c r="H42" s="11"/>
      <c r="I42" s="11"/>
      <c r="J42" s="11"/>
      <c r="K42" s="12"/>
    </row>
    <row r="43" spans="1:11" s="25" customFormat="1" ht="12.75">
      <c r="A43" s="30"/>
      <c r="B43" s="30"/>
      <c r="C43" s="30"/>
      <c r="D43" s="30"/>
      <c r="E43" s="35"/>
      <c r="F43" s="39"/>
      <c r="G43" s="46"/>
      <c r="H43" s="11"/>
      <c r="I43" s="11"/>
      <c r="J43" s="11"/>
      <c r="K43" s="12"/>
    </row>
    <row r="44" spans="1:11" s="27" customFormat="1" ht="12.75">
      <c r="A44" s="17"/>
      <c r="B44" s="17"/>
      <c r="C44" s="17"/>
      <c r="D44" s="17"/>
      <c r="E44" s="17"/>
      <c r="F44" s="17"/>
      <c r="G44" s="46"/>
      <c r="H44" s="11"/>
      <c r="I44" s="11"/>
      <c r="J44" s="11"/>
      <c r="K44" s="12"/>
    </row>
    <row r="45" spans="1:11" s="27" customFormat="1" ht="12.75">
      <c r="A45" s="17"/>
      <c r="B45" s="17"/>
      <c r="C45" s="17" t="s">
        <v>24</v>
      </c>
      <c r="D45" s="17"/>
      <c r="E45" s="17"/>
      <c r="F45" s="17"/>
      <c r="G45" s="46"/>
      <c r="H45" s="11"/>
      <c r="I45" s="11"/>
      <c r="J45" s="11"/>
      <c r="K45" s="12"/>
    </row>
    <row r="46" spans="1:11" s="27" customFormat="1" ht="12.75">
      <c r="A46" s="17"/>
      <c r="B46" s="17"/>
      <c r="C46" s="17"/>
      <c r="D46" s="17"/>
      <c r="E46" s="17"/>
      <c r="F46" s="17"/>
      <c r="G46" s="46"/>
      <c r="H46" s="11"/>
      <c r="I46" s="11"/>
      <c r="J46" s="11"/>
      <c r="K46" s="12"/>
    </row>
    <row r="47" spans="1:11" s="27" customFormat="1" ht="12.75">
      <c r="A47" s="17"/>
      <c r="B47" s="17" t="s">
        <v>25</v>
      </c>
      <c r="C47" s="17"/>
      <c r="D47" s="17"/>
      <c r="E47" s="17"/>
      <c r="F47" s="17"/>
      <c r="G47" s="46"/>
      <c r="H47" s="11"/>
      <c r="I47" s="11"/>
      <c r="J47" s="11"/>
      <c r="K47" s="12"/>
    </row>
    <row r="48" spans="1:11" s="27" customFormat="1" ht="12.75">
      <c r="A48" s="17" t="s">
        <v>26</v>
      </c>
      <c r="B48" s="17"/>
      <c r="C48" s="17"/>
      <c r="D48" s="17"/>
      <c r="E48" s="17"/>
      <c r="F48" s="17"/>
      <c r="G48" s="46"/>
      <c r="H48" s="11"/>
      <c r="I48" s="11"/>
      <c r="J48" s="11"/>
      <c r="K48" s="12"/>
    </row>
    <row r="49" spans="1:11" s="27" customFormat="1" ht="12.75">
      <c r="A49" s="17"/>
      <c r="B49" s="17"/>
      <c r="C49" s="17"/>
      <c r="D49" s="17"/>
      <c r="E49" s="17"/>
      <c r="F49" s="17"/>
      <c r="G49" s="46"/>
      <c r="H49" s="11"/>
      <c r="I49" s="11"/>
      <c r="J49" s="11"/>
      <c r="K49" s="12"/>
    </row>
    <row r="50" spans="1:11" s="27" customFormat="1" ht="12.75">
      <c r="A50" s="17"/>
      <c r="B50" s="17"/>
      <c r="C50" s="17"/>
      <c r="D50" s="17"/>
      <c r="E50" s="17"/>
      <c r="F50" s="17"/>
      <c r="G50" s="46"/>
      <c r="H50" s="11"/>
      <c r="I50" s="11"/>
      <c r="J50" s="11"/>
      <c r="K50" s="12"/>
    </row>
    <row r="51" spans="1:11" s="27" customFormat="1" ht="12.75">
      <c r="A51" s="17"/>
      <c r="B51" s="17" t="s">
        <v>27</v>
      </c>
      <c r="C51" s="47"/>
      <c r="D51" s="47"/>
      <c r="E51" s="31" t="s">
        <v>8</v>
      </c>
      <c r="F51" s="31" t="s">
        <v>9</v>
      </c>
      <c r="G51" s="48" t="s">
        <v>10</v>
      </c>
      <c r="H51" s="11"/>
      <c r="I51" s="11"/>
      <c r="J51" s="11"/>
      <c r="K51" s="12"/>
    </row>
    <row r="52" spans="1:11" s="27" customFormat="1" ht="12.75">
      <c r="A52" s="17"/>
      <c r="B52" s="17"/>
      <c r="C52" s="17"/>
      <c r="D52" s="17"/>
      <c r="E52" s="34" t="s">
        <v>11</v>
      </c>
      <c r="F52" s="31" t="s">
        <v>12</v>
      </c>
      <c r="G52" s="49"/>
      <c r="H52" s="11"/>
      <c r="I52" s="11"/>
      <c r="J52" s="11"/>
      <c r="K52" s="12"/>
    </row>
    <row r="53" spans="1:11" s="25" customFormat="1" ht="12.75">
      <c r="A53" s="47"/>
      <c r="B53" s="47" t="s">
        <v>28</v>
      </c>
      <c r="C53" s="47"/>
      <c r="D53" s="50"/>
      <c r="E53" s="51">
        <v>4046922.67</v>
      </c>
      <c r="F53" s="52">
        <v>3310071.67</v>
      </c>
      <c r="G53" s="53">
        <f aca="true" t="shared" si="0" ref="G53:G97">F53*100/E53</f>
        <v>81.79231331840596</v>
      </c>
      <c r="H53" s="11"/>
      <c r="I53" s="11"/>
      <c r="J53" s="11"/>
      <c r="K53" s="12"/>
    </row>
    <row r="54" spans="1:11" s="25" customFormat="1" ht="12.75">
      <c r="A54" s="30">
        <v>3</v>
      </c>
      <c r="B54" s="30"/>
      <c r="C54" s="30" t="s">
        <v>15</v>
      </c>
      <c r="D54" s="54"/>
      <c r="E54" s="55">
        <v>3344422.67</v>
      </c>
      <c r="F54" s="52">
        <v>3056510.67</v>
      </c>
      <c r="G54" s="53">
        <f t="shared" si="0"/>
        <v>91.39127949996823</v>
      </c>
      <c r="H54" s="11"/>
      <c r="I54" s="11"/>
      <c r="J54" s="11"/>
      <c r="K54" s="12"/>
    </row>
    <row r="55" spans="1:11" s="25" customFormat="1" ht="12.75">
      <c r="A55" s="47"/>
      <c r="B55" s="56">
        <v>31</v>
      </c>
      <c r="C55" s="47" t="s">
        <v>29</v>
      </c>
      <c r="D55" s="50"/>
      <c r="E55" s="55">
        <v>621100</v>
      </c>
      <c r="F55" s="52">
        <v>627095</v>
      </c>
      <c r="G55" s="53">
        <f t="shared" si="0"/>
        <v>100.96522299146675</v>
      </c>
      <c r="H55" s="11"/>
      <c r="I55" s="11"/>
      <c r="J55" s="11"/>
      <c r="K55" s="12"/>
    </row>
    <row r="56" spans="1:11" s="25" customFormat="1" ht="12.75">
      <c r="A56" s="47"/>
      <c r="B56" s="31">
        <v>311</v>
      </c>
      <c r="C56" s="47" t="s">
        <v>30</v>
      </c>
      <c r="D56" s="50"/>
      <c r="E56" s="55">
        <v>506000</v>
      </c>
      <c r="F56" s="52">
        <v>512792</v>
      </c>
      <c r="G56" s="53">
        <f t="shared" si="0"/>
        <v>101.34229249011858</v>
      </c>
      <c r="H56" s="11"/>
      <c r="I56" s="11"/>
      <c r="J56" s="11"/>
      <c r="K56" s="12"/>
    </row>
    <row r="57" spans="1:11" s="27" customFormat="1" ht="12.75">
      <c r="A57" s="47"/>
      <c r="B57" s="57">
        <v>3111</v>
      </c>
      <c r="C57" s="47" t="s">
        <v>30</v>
      </c>
      <c r="D57" s="50"/>
      <c r="E57" s="55">
        <v>506000</v>
      </c>
      <c r="F57" s="52">
        <v>512792</v>
      </c>
      <c r="G57" s="53">
        <f t="shared" si="0"/>
        <v>101.34229249011858</v>
      </c>
      <c r="H57" s="11"/>
      <c r="I57" s="11"/>
      <c r="J57" s="11"/>
      <c r="K57" s="12"/>
    </row>
    <row r="58" spans="1:11" s="27" customFormat="1" ht="12.75">
      <c r="A58" s="47"/>
      <c r="B58" s="31">
        <v>312</v>
      </c>
      <c r="C58" s="47" t="s">
        <v>31</v>
      </c>
      <c r="D58" s="50"/>
      <c r="E58" s="55">
        <v>25000</v>
      </c>
      <c r="F58" s="52">
        <v>26104</v>
      </c>
      <c r="G58" s="53">
        <f t="shared" si="0"/>
        <v>104.416</v>
      </c>
      <c r="H58" s="11"/>
      <c r="I58" s="11"/>
      <c r="J58" s="11"/>
      <c r="K58" s="12"/>
    </row>
    <row r="59" spans="1:11" s="27" customFormat="1" ht="12.75">
      <c r="A59" s="47"/>
      <c r="B59" s="47">
        <v>3121</v>
      </c>
      <c r="C59" s="47" t="s">
        <v>31</v>
      </c>
      <c r="D59" s="50"/>
      <c r="E59" s="55">
        <v>25000</v>
      </c>
      <c r="F59" s="52">
        <v>26104</v>
      </c>
      <c r="G59" s="53">
        <f t="shared" si="0"/>
        <v>104.416</v>
      </c>
      <c r="H59" s="11"/>
      <c r="I59" s="11"/>
      <c r="J59" s="11"/>
      <c r="K59" s="12"/>
    </row>
    <row r="60" spans="1:11" s="27" customFormat="1" ht="12.75">
      <c r="A60" s="47"/>
      <c r="B60" s="31">
        <v>313</v>
      </c>
      <c r="C60" s="47" t="s">
        <v>32</v>
      </c>
      <c r="D60" s="50"/>
      <c r="E60" s="55">
        <v>90100</v>
      </c>
      <c r="F60" s="52">
        <v>88199</v>
      </c>
      <c r="G60" s="53">
        <f t="shared" si="0"/>
        <v>97.89012208657047</v>
      </c>
      <c r="H60" s="11"/>
      <c r="I60" s="11"/>
      <c r="J60" s="11"/>
      <c r="K60" s="12"/>
    </row>
    <row r="61" spans="1:11" s="27" customFormat="1" ht="12.75">
      <c r="A61" s="47"/>
      <c r="B61" s="47">
        <v>3132</v>
      </c>
      <c r="C61" s="47" t="s">
        <v>33</v>
      </c>
      <c r="D61" s="50"/>
      <c r="E61" s="55">
        <v>81000</v>
      </c>
      <c r="F61" s="52">
        <v>79481</v>
      </c>
      <c r="G61" s="53">
        <f t="shared" si="0"/>
        <v>98.12469135802469</v>
      </c>
      <c r="H61" s="11"/>
      <c r="I61" s="11"/>
      <c r="J61" s="11"/>
      <c r="K61" s="12"/>
    </row>
    <row r="62" spans="1:11" s="27" customFormat="1" ht="12.75">
      <c r="A62" s="47"/>
      <c r="B62" s="47">
        <v>3133</v>
      </c>
      <c r="C62" s="47" t="s">
        <v>34</v>
      </c>
      <c r="D62" s="50"/>
      <c r="E62" s="55">
        <v>9100</v>
      </c>
      <c r="F62" s="52">
        <v>8718</v>
      </c>
      <c r="G62" s="53">
        <f t="shared" si="0"/>
        <v>95.8021978021978</v>
      </c>
      <c r="H62" s="11"/>
      <c r="I62" s="11"/>
      <c r="J62" s="11"/>
      <c r="K62" s="12"/>
    </row>
    <row r="63" spans="1:11" s="27" customFormat="1" ht="12.75">
      <c r="A63" s="47"/>
      <c r="B63" s="56">
        <v>32</v>
      </c>
      <c r="C63" s="47" t="s">
        <v>35</v>
      </c>
      <c r="D63" s="50"/>
      <c r="E63" s="55">
        <v>1479022.67</v>
      </c>
      <c r="F63" s="52">
        <v>1469362.67</v>
      </c>
      <c r="G63" s="53">
        <f t="shared" si="0"/>
        <v>99.34686599496139</v>
      </c>
      <c r="H63" s="11"/>
      <c r="I63" s="11"/>
      <c r="J63" s="11"/>
      <c r="K63" s="12"/>
    </row>
    <row r="64" spans="1:11" s="27" customFormat="1" ht="12.75">
      <c r="A64" s="47"/>
      <c r="B64" s="31">
        <v>321</v>
      </c>
      <c r="C64" s="47" t="s">
        <v>36</v>
      </c>
      <c r="D64" s="50"/>
      <c r="E64" s="55">
        <v>40000</v>
      </c>
      <c r="F64" s="52">
        <v>34526</v>
      </c>
      <c r="G64" s="53">
        <f t="shared" si="0"/>
        <v>86.315</v>
      </c>
      <c r="H64" s="11"/>
      <c r="I64" s="11"/>
      <c r="J64" s="11"/>
      <c r="K64" s="12"/>
    </row>
    <row r="65" spans="1:11" s="27" customFormat="1" ht="12.75">
      <c r="A65" s="47"/>
      <c r="B65" s="47">
        <v>3211</v>
      </c>
      <c r="C65" s="47" t="s">
        <v>37</v>
      </c>
      <c r="D65" s="50"/>
      <c r="E65" s="55">
        <v>15000</v>
      </c>
      <c r="F65" s="52">
        <v>13659</v>
      </c>
      <c r="G65" s="53">
        <f t="shared" si="0"/>
        <v>91.06</v>
      </c>
      <c r="H65" s="11"/>
      <c r="I65" s="11"/>
      <c r="J65" s="11"/>
      <c r="K65" s="12"/>
    </row>
    <row r="66" spans="1:11" s="27" customFormat="1" ht="12.75">
      <c r="A66" s="47"/>
      <c r="B66" s="47">
        <v>3212</v>
      </c>
      <c r="C66" s="47" t="s">
        <v>38</v>
      </c>
      <c r="D66" s="50"/>
      <c r="E66" s="55">
        <v>20000</v>
      </c>
      <c r="F66" s="52">
        <v>19267</v>
      </c>
      <c r="G66" s="53">
        <f t="shared" si="0"/>
        <v>96.335</v>
      </c>
      <c r="H66" s="11"/>
      <c r="I66" s="11"/>
      <c r="J66" s="11"/>
      <c r="K66" s="12"/>
    </row>
    <row r="67" spans="1:11" s="27" customFormat="1" ht="12.75">
      <c r="A67" s="47"/>
      <c r="B67" s="47">
        <v>3213</v>
      </c>
      <c r="C67" s="47" t="s">
        <v>39</v>
      </c>
      <c r="D67" s="50"/>
      <c r="E67" s="55">
        <v>5000</v>
      </c>
      <c r="F67" s="52">
        <v>1600</v>
      </c>
      <c r="G67" s="53">
        <f t="shared" si="0"/>
        <v>32</v>
      </c>
      <c r="H67" s="11"/>
      <c r="I67" s="11"/>
      <c r="J67" s="11"/>
      <c r="K67" s="12"/>
    </row>
    <row r="68" spans="1:11" s="27" customFormat="1" ht="12.75">
      <c r="A68" s="47"/>
      <c r="B68" s="31">
        <v>322</v>
      </c>
      <c r="C68" s="47" t="s">
        <v>40</v>
      </c>
      <c r="D68" s="50"/>
      <c r="E68" s="55">
        <v>350300</v>
      </c>
      <c r="F68" s="52">
        <v>393539</v>
      </c>
      <c r="G68" s="53">
        <f t="shared" si="0"/>
        <v>112.34341992577791</v>
      </c>
      <c r="H68" s="11"/>
      <c r="I68" s="11"/>
      <c r="J68" s="11"/>
      <c r="K68" s="12"/>
    </row>
    <row r="69" spans="1:11" s="27" customFormat="1" ht="12.75">
      <c r="A69" s="47"/>
      <c r="B69" s="47">
        <v>3221</v>
      </c>
      <c r="C69" s="47" t="s">
        <v>41</v>
      </c>
      <c r="D69" s="50">
        <v>0</v>
      </c>
      <c r="E69" s="55">
        <v>18300</v>
      </c>
      <c r="F69" s="52">
        <v>40186</v>
      </c>
      <c r="G69" s="53">
        <f t="shared" si="0"/>
        <v>219.59562841530055</v>
      </c>
      <c r="H69" s="11"/>
      <c r="I69" s="11"/>
      <c r="J69" s="11"/>
      <c r="K69" s="12"/>
    </row>
    <row r="70" spans="1:11" s="27" customFormat="1" ht="12.75">
      <c r="A70" s="47"/>
      <c r="B70" s="47">
        <v>3222</v>
      </c>
      <c r="C70" s="47" t="s">
        <v>42</v>
      </c>
      <c r="D70" s="50"/>
      <c r="E70" s="55">
        <v>2000</v>
      </c>
      <c r="F70" s="52">
        <v>0</v>
      </c>
      <c r="G70" s="53">
        <f t="shared" si="0"/>
        <v>0</v>
      </c>
      <c r="H70" s="11"/>
      <c r="I70" s="11"/>
      <c r="J70" s="11"/>
      <c r="K70" s="12"/>
    </row>
    <row r="71" spans="1:11" s="27" customFormat="1" ht="12.75">
      <c r="A71" s="47"/>
      <c r="B71" s="47">
        <v>3223</v>
      </c>
      <c r="C71" s="47" t="s">
        <v>43</v>
      </c>
      <c r="D71" s="50"/>
      <c r="E71" s="55">
        <v>202000</v>
      </c>
      <c r="F71" s="52">
        <v>226013</v>
      </c>
      <c r="G71" s="53">
        <f t="shared" si="0"/>
        <v>111.88762376237624</v>
      </c>
      <c r="H71" s="11"/>
      <c r="I71" s="11"/>
      <c r="J71" s="11"/>
      <c r="K71" s="12"/>
    </row>
    <row r="72" spans="1:130" s="27" customFormat="1" ht="12.75">
      <c r="A72" s="47"/>
      <c r="B72" s="47">
        <v>3224</v>
      </c>
      <c r="C72" s="47" t="s">
        <v>44</v>
      </c>
      <c r="D72" s="50"/>
      <c r="E72" s="55">
        <v>114000</v>
      </c>
      <c r="F72" s="52">
        <v>127340</v>
      </c>
      <c r="G72" s="53">
        <f t="shared" si="0"/>
        <v>111.70175438596492</v>
      </c>
      <c r="H72" s="58"/>
      <c r="I72" s="58"/>
      <c r="J72" s="58"/>
      <c r="K72" s="59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</row>
    <row r="73" spans="1:130" s="63" customFormat="1" ht="15">
      <c r="A73" s="47"/>
      <c r="B73" s="47">
        <v>3225</v>
      </c>
      <c r="C73" s="47" t="s">
        <v>45</v>
      </c>
      <c r="D73" s="50"/>
      <c r="E73" s="55">
        <v>14000</v>
      </c>
      <c r="F73" s="52">
        <v>0</v>
      </c>
      <c r="G73" s="53">
        <f t="shared" si="0"/>
        <v>0</v>
      </c>
      <c r="H73" s="58"/>
      <c r="I73" s="58"/>
      <c r="J73" s="58"/>
      <c r="K73" s="59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</row>
    <row r="74" spans="1:130" s="64" customFormat="1" ht="15">
      <c r="A74" s="47"/>
      <c r="B74" s="31">
        <v>323</v>
      </c>
      <c r="C74" s="47" t="s">
        <v>46</v>
      </c>
      <c r="D74" s="50"/>
      <c r="E74" s="55">
        <v>589000</v>
      </c>
      <c r="F74" s="52">
        <v>460180</v>
      </c>
      <c r="G74" s="53">
        <f t="shared" si="0"/>
        <v>78.12903225806451</v>
      </c>
      <c r="H74" s="58"/>
      <c r="I74" s="58"/>
      <c r="J74" s="58"/>
      <c r="K74" s="59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</row>
    <row r="75" spans="1:130" s="65" customFormat="1" ht="12.75">
      <c r="A75" s="47"/>
      <c r="B75" s="47">
        <v>3231</v>
      </c>
      <c r="C75" s="47" t="s">
        <v>47</v>
      </c>
      <c r="D75" s="50"/>
      <c r="E75" s="55">
        <v>25000</v>
      </c>
      <c r="F75" s="52">
        <v>19394</v>
      </c>
      <c r="G75" s="53">
        <f t="shared" si="0"/>
        <v>77.576</v>
      </c>
      <c r="H75" s="58"/>
      <c r="I75" s="58"/>
      <c r="J75" s="58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</row>
    <row r="76" spans="1:130" s="67" customFormat="1" ht="12.75">
      <c r="A76" s="47"/>
      <c r="B76" s="47">
        <v>3232</v>
      </c>
      <c r="C76" s="47" t="s">
        <v>48</v>
      </c>
      <c r="D76" s="50"/>
      <c r="E76" s="55">
        <v>351000</v>
      </c>
      <c r="F76" s="52">
        <v>229923</v>
      </c>
      <c r="G76" s="53">
        <f t="shared" si="0"/>
        <v>65.5051282051282</v>
      </c>
      <c r="H76" s="58"/>
      <c r="I76" s="58"/>
      <c r="J76" s="58"/>
      <c r="K76" s="59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</row>
    <row r="77" spans="1:130" s="27" customFormat="1" ht="12.75">
      <c r="A77" s="47"/>
      <c r="B77" s="47">
        <v>3233</v>
      </c>
      <c r="C77" s="47" t="s">
        <v>49</v>
      </c>
      <c r="D77" s="50"/>
      <c r="E77" s="55">
        <v>40000</v>
      </c>
      <c r="F77" s="52">
        <v>47369</v>
      </c>
      <c r="G77" s="53">
        <f t="shared" si="0"/>
        <v>118.4225</v>
      </c>
      <c r="H77" s="58"/>
      <c r="I77" s="58"/>
      <c r="J77" s="58"/>
      <c r="K77" s="59"/>
      <c r="L77" s="59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</row>
    <row r="78" spans="1:130" s="27" customFormat="1" ht="12.75">
      <c r="A78" s="47"/>
      <c r="B78" s="47">
        <v>3234</v>
      </c>
      <c r="C78" s="47" t="s">
        <v>50</v>
      </c>
      <c r="D78" s="50"/>
      <c r="E78" s="55">
        <v>126000</v>
      </c>
      <c r="F78" s="52">
        <v>93986</v>
      </c>
      <c r="G78" s="53">
        <f t="shared" si="0"/>
        <v>74.59206349206349</v>
      </c>
      <c r="H78" s="58"/>
      <c r="I78" s="58"/>
      <c r="J78" s="58"/>
      <c r="K78" s="59"/>
      <c r="L78" s="66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</row>
    <row r="79" spans="1:130" s="67" customFormat="1" ht="12.75">
      <c r="A79" s="47"/>
      <c r="B79" s="47">
        <v>3237</v>
      </c>
      <c r="C79" s="47" t="s">
        <v>51</v>
      </c>
      <c r="D79" s="50"/>
      <c r="E79" s="55">
        <v>40000</v>
      </c>
      <c r="F79" s="52">
        <v>61922</v>
      </c>
      <c r="G79" s="53">
        <f t="shared" si="0"/>
        <v>154.805</v>
      </c>
      <c r="H79" s="58"/>
      <c r="I79" s="58"/>
      <c r="J79" s="58"/>
      <c r="K79" s="59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</row>
    <row r="80" spans="1:130" s="27" customFormat="1" ht="12.75">
      <c r="A80" s="47"/>
      <c r="B80" s="47">
        <v>3238</v>
      </c>
      <c r="C80" s="47" t="s">
        <v>52</v>
      </c>
      <c r="D80" s="50"/>
      <c r="E80" s="55">
        <v>5000</v>
      </c>
      <c r="F80" s="52">
        <v>5657</v>
      </c>
      <c r="G80" s="53">
        <f t="shared" si="0"/>
        <v>113.14</v>
      </c>
      <c r="H80" s="58"/>
      <c r="I80" s="58"/>
      <c r="J80" s="58"/>
      <c r="K80" s="59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</row>
    <row r="81" spans="1:130" s="67" customFormat="1" ht="12.75">
      <c r="A81" s="47"/>
      <c r="B81" s="47">
        <v>3239</v>
      </c>
      <c r="C81" s="47" t="s">
        <v>53</v>
      </c>
      <c r="D81" s="50"/>
      <c r="E81" s="55">
        <v>2000</v>
      </c>
      <c r="F81" s="52">
        <v>1929</v>
      </c>
      <c r="G81" s="53">
        <f t="shared" si="0"/>
        <v>96.45</v>
      </c>
      <c r="H81" s="58"/>
      <c r="I81" s="58"/>
      <c r="J81" s="58"/>
      <c r="K81" s="59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</row>
    <row r="82" spans="1:130" s="27" customFormat="1" ht="12.75">
      <c r="A82" s="47"/>
      <c r="B82" s="31">
        <v>329</v>
      </c>
      <c r="C82" s="47" t="s">
        <v>54</v>
      </c>
      <c r="D82" s="50"/>
      <c r="E82" s="55">
        <v>499722.67</v>
      </c>
      <c r="F82" s="52">
        <v>581117.67</v>
      </c>
      <c r="G82" s="53">
        <f t="shared" si="0"/>
        <v>116.28803432111657</v>
      </c>
      <c r="H82" s="58"/>
      <c r="I82" s="58"/>
      <c r="J82" s="58"/>
      <c r="K82" s="59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</row>
    <row r="83" spans="1:130" s="27" customFormat="1" ht="12.75">
      <c r="A83" s="47"/>
      <c r="B83" s="47">
        <v>3291</v>
      </c>
      <c r="C83" s="47" t="s">
        <v>55</v>
      </c>
      <c r="D83" s="50"/>
      <c r="E83" s="55">
        <v>65000</v>
      </c>
      <c r="F83" s="52">
        <v>99206</v>
      </c>
      <c r="G83" s="53">
        <f t="shared" si="0"/>
        <v>152.6246153846154</v>
      </c>
      <c r="H83" s="58"/>
      <c r="I83" s="58"/>
      <c r="J83" s="58"/>
      <c r="K83" s="59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</row>
    <row r="84" spans="1:130" s="65" customFormat="1" ht="12.75">
      <c r="A84" s="47"/>
      <c r="B84" s="47">
        <v>3292</v>
      </c>
      <c r="C84" s="47" t="s">
        <v>56</v>
      </c>
      <c r="D84" s="50"/>
      <c r="E84" s="55">
        <v>42000</v>
      </c>
      <c r="F84" s="52">
        <v>43113</v>
      </c>
      <c r="G84" s="53">
        <f t="shared" si="0"/>
        <v>102.65</v>
      </c>
      <c r="H84" s="58"/>
      <c r="I84" s="58"/>
      <c r="J84" s="58">
        <v>1</v>
      </c>
      <c r="K84" s="12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</row>
    <row r="85" spans="1:130" s="67" customFormat="1" ht="12.75">
      <c r="A85" s="47"/>
      <c r="B85" s="47">
        <v>3293</v>
      </c>
      <c r="C85" s="47" t="s">
        <v>57</v>
      </c>
      <c r="D85" s="50"/>
      <c r="E85" s="55">
        <v>42722.67</v>
      </c>
      <c r="F85" s="52">
        <v>45267.67</v>
      </c>
      <c r="G85" s="53">
        <f t="shared" si="0"/>
        <v>105.95702468970222</v>
      </c>
      <c r="H85" s="58"/>
      <c r="I85" s="58"/>
      <c r="J85" s="58"/>
      <c r="K85" s="12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</row>
    <row r="86" spans="1:130" s="27" customFormat="1" ht="12.75">
      <c r="A86" s="47"/>
      <c r="B86" s="47">
        <v>3299</v>
      </c>
      <c r="C86" s="47" t="s">
        <v>54</v>
      </c>
      <c r="D86" s="50"/>
      <c r="E86" s="55">
        <v>350000</v>
      </c>
      <c r="F86" s="52">
        <v>393531</v>
      </c>
      <c r="G86" s="53">
        <f t="shared" si="0"/>
        <v>112.43742857142857</v>
      </c>
      <c r="H86" s="58"/>
      <c r="I86" s="58"/>
      <c r="J86" s="58"/>
      <c r="K86" s="59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</row>
    <row r="87" spans="1:130" s="27" customFormat="1" ht="12.75">
      <c r="A87" s="47"/>
      <c r="B87" s="56">
        <v>34</v>
      </c>
      <c r="C87" s="47" t="s">
        <v>58</v>
      </c>
      <c r="D87" s="50"/>
      <c r="E87" s="55">
        <v>118000</v>
      </c>
      <c r="F87" s="52">
        <v>68095</v>
      </c>
      <c r="G87" s="53">
        <f t="shared" si="0"/>
        <v>57.70762711864407</v>
      </c>
      <c r="H87" s="58"/>
      <c r="I87" s="58"/>
      <c r="J87" s="58"/>
      <c r="K87" s="59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</row>
    <row r="88" spans="1:130" s="27" customFormat="1" ht="12.75">
      <c r="A88" s="47"/>
      <c r="B88" s="56">
        <v>341</v>
      </c>
      <c r="C88" s="47" t="s">
        <v>59</v>
      </c>
      <c r="D88" s="47"/>
      <c r="E88" s="55">
        <v>30000</v>
      </c>
      <c r="F88" s="52">
        <v>0</v>
      </c>
      <c r="G88" s="53">
        <f t="shared" si="0"/>
        <v>0</v>
      </c>
      <c r="H88" s="58"/>
      <c r="I88" s="58"/>
      <c r="J88" s="58"/>
      <c r="K88" s="59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</row>
    <row r="89" spans="1:130" s="67" customFormat="1" ht="12.75">
      <c r="A89" s="47"/>
      <c r="B89" s="56">
        <v>3412</v>
      </c>
      <c r="C89" s="47" t="s">
        <v>60</v>
      </c>
      <c r="D89" s="47"/>
      <c r="E89" s="55">
        <v>30000</v>
      </c>
      <c r="F89" s="52">
        <v>0</v>
      </c>
      <c r="G89" s="53">
        <f t="shared" si="0"/>
        <v>0</v>
      </c>
      <c r="H89" s="58"/>
      <c r="I89" s="58"/>
      <c r="J89" s="58"/>
      <c r="K89" s="59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</row>
    <row r="90" spans="1:130" s="27" customFormat="1" ht="12.75">
      <c r="A90" s="47"/>
      <c r="B90" s="31">
        <v>342</v>
      </c>
      <c r="C90" s="47" t="s">
        <v>61</v>
      </c>
      <c r="D90" s="50"/>
      <c r="E90" s="55">
        <v>75000</v>
      </c>
      <c r="F90" s="52">
        <v>62841</v>
      </c>
      <c r="G90" s="53">
        <f t="shared" si="0"/>
        <v>83.788</v>
      </c>
      <c r="H90" s="58"/>
      <c r="I90" s="58"/>
      <c r="J90" s="58"/>
      <c r="K90" s="59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</row>
    <row r="91" spans="1:130" s="27" customFormat="1" ht="12.75">
      <c r="A91" s="47"/>
      <c r="B91" s="47">
        <v>3423</v>
      </c>
      <c r="C91" s="47" t="s">
        <v>62</v>
      </c>
      <c r="D91" s="50"/>
      <c r="E91" s="55">
        <v>75000</v>
      </c>
      <c r="F91" s="52">
        <v>62841</v>
      </c>
      <c r="G91" s="53">
        <f t="shared" si="0"/>
        <v>83.788</v>
      </c>
      <c r="H91" s="58"/>
      <c r="I91" s="58"/>
      <c r="J91" s="58"/>
      <c r="K91" s="59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</row>
    <row r="92" spans="1:130" s="27" customFormat="1" ht="12.75">
      <c r="A92" s="47"/>
      <c r="B92" s="31">
        <v>343</v>
      </c>
      <c r="C92" s="47" t="s">
        <v>63</v>
      </c>
      <c r="D92" s="50"/>
      <c r="E92" s="55">
        <v>13000</v>
      </c>
      <c r="F92" s="52">
        <v>5254</v>
      </c>
      <c r="G92" s="53">
        <f t="shared" si="0"/>
        <v>40.41538461538462</v>
      </c>
      <c r="H92" s="58"/>
      <c r="I92" s="58"/>
      <c r="J92" s="58"/>
      <c r="K92" s="59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</row>
    <row r="93" spans="1:130" s="27" customFormat="1" ht="12.75">
      <c r="A93" s="47"/>
      <c r="B93" s="47">
        <v>3431</v>
      </c>
      <c r="C93" s="47" t="s">
        <v>64</v>
      </c>
      <c r="D93" s="50"/>
      <c r="E93" s="55">
        <v>5000</v>
      </c>
      <c r="F93" s="52">
        <v>3256</v>
      </c>
      <c r="G93" s="53">
        <f t="shared" si="0"/>
        <v>65.12</v>
      </c>
      <c r="H93" s="58"/>
      <c r="I93" s="58"/>
      <c r="J93" s="58"/>
      <c r="K93" s="59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</row>
    <row r="94" spans="1:130" s="27" customFormat="1" ht="12.75">
      <c r="A94" s="47"/>
      <c r="B94" s="47">
        <v>3433</v>
      </c>
      <c r="C94" s="47" t="s">
        <v>65</v>
      </c>
      <c r="D94" s="50"/>
      <c r="E94" s="55">
        <v>1000</v>
      </c>
      <c r="F94" s="52">
        <v>0</v>
      </c>
      <c r="G94" s="53">
        <f t="shared" si="0"/>
        <v>0</v>
      </c>
      <c r="H94" s="58"/>
      <c r="I94" s="58"/>
      <c r="J94" s="58"/>
      <c r="K94" s="59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</row>
    <row r="95" spans="1:130" s="67" customFormat="1" ht="12.75">
      <c r="A95" s="47"/>
      <c r="B95" s="47">
        <v>3434</v>
      </c>
      <c r="C95" s="47" t="s">
        <v>66</v>
      </c>
      <c r="D95" s="50"/>
      <c r="E95" s="55">
        <v>7000</v>
      </c>
      <c r="F95" s="52">
        <v>1998</v>
      </c>
      <c r="G95" s="53">
        <f t="shared" si="0"/>
        <v>28.542857142857144</v>
      </c>
      <c r="H95" s="58"/>
      <c r="I95" s="58"/>
      <c r="J95" s="58"/>
      <c r="K95" s="59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</row>
    <row r="96" spans="1:130" s="27" customFormat="1" ht="12.75">
      <c r="A96" s="47"/>
      <c r="B96" s="56">
        <v>35</v>
      </c>
      <c r="C96" s="47" t="s">
        <v>67</v>
      </c>
      <c r="D96" s="50"/>
      <c r="E96" s="55">
        <v>75000</v>
      </c>
      <c r="F96" s="52">
        <v>52545</v>
      </c>
      <c r="G96" s="53">
        <f t="shared" si="0"/>
        <v>70.06</v>
      </c>
      <c r="H96" s="58"/>
      <c r="I96" s="58"/>
      <c r="J96" s="58"/>
      <c r="K96" s="59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</row>
    <row r="97" spans="1:130" s="27" customFormat="1" ht="12.75">
      <c r="A97" s="47"/>
      <c r="B97" s="31">
        <v>352</v>
      </c>
      <c r="C97" s="47" t="s">
        <v>68</v>
      </c>
      <c r="D97" s="50"/>
      <c r="E97" s="55">
        <v>75000</v>
      </c>
      <c r="F97" s="52">
        <v>52545</v>
      </c>
      <c r="G97" s="53">
        <f t="shared" si="0"/>
        <v>70.06</v>
      </c>
      <c r="H97" s="58"/>
      <c r="I97" s="58"/>
      <c r="J97" s="58"/>
      <c r="K97" s="59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</row>
    <row r="98" spans="1:130" s="27" customFormat="1" ht="12.75">
      <c r="A98" s="47"/>
      <c r="B98" s="47">
        <v>3522</v>
      </c>
      <c r="C98" s="47" t="s">
        <v>69</v>
      </c>
      <c r="D98" s="50"/>
      <c r="E98" s="55">
        <v>0</v>
      </c>
      <c r="F98" s="52">
        <v>0</v>
      </c>
      <c r="G98" s="53">
        <v>0</v>
      </c>
      <c r="H98" s="58"/>
      <c r="I98" s="58"/>
      <c r="J98" s="58"/>
      <c r="K98" s="59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</row>
    <row r="99" spans="1:130" s="27" customFormat="1" ht="12.75">
      <c r="A99" s="47"/>
      <c r="B99" s="47">
        <v>3523</v>
      </c>
      <c r="C99" s="47" t="s">
        <v>70</v>
      </c>
      <c r="D99" s="50"/>
      <c r="E99" s="55">
        <v>75000</v>
      </c>
      <c r="F99" s="52">
        <v>52545</v>
      </c>
      <c r="G99" s="53">
        <f aca="true" t="shared" si="1" ref="G99:G104">F99*100/E99</f>
        <v>70.06</v>
      </c>
      <c r="H99" s="58"/>
      <c r="I99" s="58"/>
      <c r="J99" s="58"/>
      <c r="K99" s="59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</row>
    <row r="100" spans="1:130" s="27" customFormat="1" ht="12.75">
      <c r="A100" s="47"/>
      <c r="B100" s="56">
        <v>36</v>
      </c>
      <c r="C100" s="47" t="s">
        <v>71</v>
      </c>
      <c r="D100" s="50"/>
      <c r="E100" s="55">
        <v>181000</v>
      </c>
      <c r="F100" s="52">
        <v>190790</v>
      </c>
      <c r="G100" s="53">
        <f t="shared" si="1"/>
        <v>105.40883977900552</v>
      </c>
      <c r="H100" s="58"/>
      <c r="I100" s="58"/>
      <c r="J100" s="58"/>
      <c r="K100" s="59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</row>
    <row r="101" spans="1:130" s="27" customFormat="1" ht="12.75">
      <c r="A101" s="47"/>
      <c r="B101" s="31">
        <v>363</v>
      </c>
      <c r="C101" s="47" t="s">
        <v>72</v>
      </c>
      <c r="D101" s="50"/>
      <c r="E101" s="55">
        <v>181000</v>
      </c>
      <c r="F101" s="52">
        <v>190790</v>
      </c>
      <c r="G101" s="53">
        <f t="shared" si="1"/>
        <v>105.40883977900552</v>
      </c>
      <c r="H101" s="58"/>
      <c r="I101" s="68"/>
      <c r="J101" s="58"/>
      <c r="K101" s="59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</row>
    <row r="102" spans="1:130" s="27" customFormat="1" ht="12.75">
      <c r="A102" s="47"/>
      <c r="B102" s="32">
        <v>3631</v>
      </c>
      <c r="C102" s="47" t="s">
        <v>73</v>
      </c>
      <c r="D102" s="50"/>
      <c r="E102" s="55">
        <v>140000</v>
      </c>
      <c r="F102" s="52">
        <v>0</v>
      </c>
      <c r="G102" s="53">
        <f t="shared" si="1"/>
        <v>0</v>
      </c>
      <c r="H102" s="58"/>
      <c r="I102" s="68"/>
      <c r="J102" s="58"/>
      <c r="K102" s="59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</row>
    <row r="103" spans="1:130" s="27" customFormat="1" ht="12.75">
      <c r="A103" s="47"/>
      <c r="B103" s="32">
        <v>3631</v>
      </c>
      <c r="C103" s="47" t="s">
        <v>74</v>
      </c>
      <c r="D103" s="50"/>
      <c r="E103" s="55">
        <v>16000</v>
      </c>
      <c r="F103" s="52">
        <v>0</v>
      </c>
      <c r="G103" s="53">
        <f t="shared" si="1"/>
        <v>0</v>
      </c>
      <c r="H103" s="58"/>
      <c r="I103" s="58"/>
      <c r="J103" s="58"/>
      <c r="K103" s="59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</row>
    <row r="104" spans="1:130" s="67" customFormat="1" ht="12.75">
      <c r="A104" s="47"/>
      <c r="B104" s="32">
        <v>3631</v>
      </c>
      <c r="C104" s="47" t="s">
        <v>75</v>
      </c>
      <c r="D104" s="50"/>
      <c r="E104" s="55">
        <v>25000</v>
      </c>
      <c r="F104" s="52">
        <v>0</v>
      </c>
      <c r="G104" s="53">
        <f t="shared" si="1"/>
        <v>0</v>
      </c>
      <c r="H104" s="58"/>
      <c r="I104" s="58"/>
      <c r="J104" s="58"/>
      <c r="K104" s="59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</row>
    <row r="105" spans="1:130" s="27" customFormat="1" ht="12.75">
      <c r="A105" s="47"/>
      <c r="B105" s="32">
        <v>3631</v>
      </c>
      <c r="C105" s="47" t="s">
        <v>76</v>
      </c>
      <c r="D105" s="50"/>
      <c r="E105" s="55">
        <v>0</v>
      </c>
      <c r="F105" s="52">
        <v>0</v>
      </c>
      <c r="G105" s="53">
        <v>0</v>
      </c>
      <c r="H105" s="58"/>
      <c r="I105" s="58"/>
      <c r="J105" s="58"/>
      <c r="K105" s="59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</row>
    <row r="106" spans="1:130" s="27" customFormat="1" ht="12.75">
      <c r="A106" s="47"/>
      <c r="B106" s="56">
        <v>37</v>
      </c>
      <c r="C106" s="47" t="s">
        <v>77</v>
      </c>
      <c r="D106" s="50"/>
      <c r="E106" s="55">
        <v>243800</v>
      </c>
      <c r="F106" s="52">
        <v>156066</v>
      </c>
      <c r="G106" s="53">
        <f aca="true" t="shared" si="2" ref="G106:G141">F106*100/E106</f>
        <v>64.01394585726005</v>
      </c>
      <c r="H106" s="58"/>
      <c r="I106" s="58"/>
      <c r="J106" s="58"/>
      <c r="K106" s="59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  <c r="DZ106" s="60"/>
    </row>
    <row r="107" spans="1:130" s="27" customFormat="1" ht="12.75">
      <c r="A107" s="47"/>
      <c r="B107" s="31">
        <v>371</v>
      </c>
      <c r="C107" s="47" t="s">
        <v>78</v>
      </c>
      <c r="D107" s="50"/>
      <c r="E107" s="55">
        <v>10000</v>
      </c>
      <c r="F107" s="52">
        <v>2000</v>
      </c>
      <c r="G107" s="53">
        <f t="shared" si="2"/>
        <v>20</v>
      </c>
      <c r="H107" s="58"/>
      <c r="I107" s="58"/>
      <c r="J107" s="58"/>
      <c r="K107" s="59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</row>
    <row r="108" spans="1:130" s="27" customFormat="1" ht="12.75">
      <c r="A108" s="47"/>
      <c r="B108" s="32">
        <v>3711</v>
      </c>
      <c r="C108" s="47" t="s">
        <v>79</v>
      </c>
      <c r="D108" s="50"/>
      <c r="E108" s="55">
        <v>10000</v>
      </c>
      <c r="F108" s="52">
        <v>2000</v>
      </c>
      <c r="G108" s="53">
        <f t="shared" si="2"/>
        <v>20</v>
      </c>
      <c r="H108" s="58"/>
      <c r="I108" s="58"/>
      <c r="J108" s="58"/>
      <c r="K108" s="59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  <c r="DZ108" s="60"/>
    </row>
    <row r="109" spans="1:130" s="27" customFormat="1" ht="12.75">
      <c r="A109" s="47"/>
      <c r="B109" s="31">
        <v>372</v>
      </c>
      <c r="C109" s="47" t="s">
        <v>80</v>
      </c>
      <c r="D109" s="50"/>
      <c r="E109" s="55">
        <v>233800</v>
      </c>
      <c r="F109" s="52">
        <v>154066</v>
      </c>
      <c r="G109" s="53">
        <f t="shared" si="2"/>
        <v>65.89649272882806</v>
      </c>
      <c r="H109" s="58"/>
      <c r="I109" s="58"/>
      <c r="J109" s="58"/>
      <c r="K109" s="59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</row>
    <row r="110" spans="1:130" s="27" customFormat="1" ht="12.75">
      <c r="A110" s="47"/>
      <c r="B110" s="47">
        <v>3721</v>
      </c>
      <c r="C110" s="47" t="s">
        <v>81</v>
      </c>
      <c r="D110" s="50"/>
      <c r="E110" s="55">
        <v>200000</v>
      </c>
      <c r="F110" s="52">
        <v>127418</v>
      </c>
      <c r="G110" s="53">
        <f t="shared" si="2"/>
        <v>63.709</v>
      </c>
      <c r="H110" s="58"/>
      <c r="I110" s="58"/>
      <c r="J110" s="58"/>
      <c r="K110" s="59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  <c r="DZ110" s="60"/>
    </row>
    <row r="111" spans="1:130" s="65" customFormat="1" ht="12.75">
      <c r="A111" s="47"/>
      <c r="B111" s="47">
        <v>3722</v>
      </c>
      <c r="C111" s="47" t="s">
        <v>82</v>
      </c>
      <c r="D111" s="50"/>
      <c r="E111" s="55">
        <v>33800</v>
      </c>
      <c r="F111" s="52">
        <v>26648</v>
      </c>
      <c r="G111" s="53">
        <f t="shared" si="2"/>
        <v>78.84023668639053</v>
      </c>
      <c r="H111" s="58"/>
      <c r="I111" s="58"/>
      <c r="J111" s="58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</row>
    <row r="112" spans="1:130" s="67" customFormat="1" ht="12.75">
      <c r="A112" s="47"/>
      <c r="B112" s="56">
        <v>38</v>
      </c>
      <c r="C112" s="47" t="s">
        <v>83</v>
      </c>
      <c r="D112" s="50"/>
      <c r="E112" s="55">
        <v>506000</v>
      </c>
      <c r="F112" s="52">
        <v>492557</v>
      </c>
      <c r="G112" s="53">
        <f t="shared" si="2"/>
        <v>97.34328063241107</v>
      </c>
      <c r="H112" s="58"/>
      <c r="I112" s="58"/>
      <c r="J112" s="58"/>
      <c r="K112" s="59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</row>
    <row r="113" spans="1:130" s="27" customFormat="1" ht="12.75">
      <c r="A113" s="47"/>
      <c r="B113" s="31">
        <v>381</v>
      </c>
      <c r="C113" s="47" t="s">
        <v>84</v>
      </c>
      <c r="D113" s="50"/>
      <c r="E113" s="55">
        <v>485000</v>
      </c>
      <c r="F113" s="52">
        <v>492557</v>
      </c>
      <c r="G113" s="53">
        <f t="shared" si="2"/>
        <v>101.5581443298969</v>
      </c>
      <c r="H113" s="58"/>
      <c r="I113" s="58"/>
      <c r="J113" s="58"/>
      <c r="K113" s="59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</row>
    <row r="114" spans="1:130" s="67" customFormat="1" ht="12.75">
      <c r="A114" s="47"/>
      <c r="B114" s="47">
        <v>3811</v>
      </c>
      <c r="C114" s="47" t="s">
        <v>85</v>
      </c>
      <c r="D114" s="50"/>
      <c r="E114" s="55">
        <v>485500</v>
      </c>
      <c r="F114" s="52">
        <v>492549</v>
      </c>
      <c r="G114" s="53">
        <f t="shared" si="2"/>
        <v>101.4519052523172</v>
      </c>
      <c r="H114" s="58"/>
      <c r="I114" s="58"/>
      <c r="J114" s="58"/>
      <c r="K114" s="59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</row>
    <row r="115" spans="1:130" s="27" customFormat="1" ht="12.75">
      <c r="A115" s="47"/>
      <c r="B115" s="31">
        <v>383</v>
      </c>
      <c r="C115" s="47" t="s">
        <v>86</v>
      </c>
      <c r="D115" s="50"/>
      <c r="E115" s="55">
        <v>1000</v>
      </c>
      <c r="F115" s="52">
        <v>0</v>
      </c>
      <c r="G115" s="53">
        <f t="shared" si="2"/>
        <v>0</v>
      </c>
      <c r="H115" s="58"/>
      <c r="I115" s="58"/>
      <c r="J115" s="58"/>
      <c r="K115" s="59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</row>
    <row r="116" spans="1:130" s="27" customFormat="1" ht="12.75">
      <c r="A116" s="47"/>
      <c r="B116" s="47">
        <v>3831</v>
      </c>
      <c r="C116" s="47" t="s">
        <v>87</v>
      </c>
      <c r="D116" s="50"/>
      <c r="E116" s="55">
        <v>1000</v>
      </c>
      <c r="F116" s="52">
        <v>0</v>
      </c>
      <c r="G116" s="53">
        <f t="shared" si="2"/>
        <v>0</v>
      </c>
      <c r="H116" s="58"/>
      <c r="I116" s="58"/>
      <c r="J116" s="58"/>
      <c r="K116" s="59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  <c r="DZ116" s="60"/>
    </row>
    <row r="117" spans="1:130" s="27" customFormat="1" ht="12.75">
      <c r="A117" s="47"/>
      <c r="B117" s="31">
        <v>385</v>
      </c>
      <c r="C117" s="47" t="s">
        <v>88</v>
      </c>
      <c r="D117" s="50"/>
      <c r="E117" s="55">
        <v>20000</v>
      </c>
      <c r="F117" s="52">
        <v>0</v>
      </c>
      <c r="G117" s="53">
        <f t="shared" si="2"/>
        <v>0</v>
      </c>
      <c r="H117" s="58"/>
      <c r="I117" s="58"/>
      <c r="J117" s="58"/>
      <c r="K117" s="59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</row>
    <row r="118" spans="1:130" s="65" customFormat="1" ht="12.75">
      <c r="A118" s="47"/>
      <c r="B118" s="47">
        <v>3851</v>
      </c>
      <c r="C118" s="47" t="s">
        <v>89</v>
      </c>
      <c r="D118" s="50"/>
      <c r="E118" s="55">
        <v>15000</v>
      </c>
      <c r="F118" s="52">
        <v>0</v>
      </c>
      <c r="G118" s="53">
        <f t="shared" si="2"/>
        <v>0</v>
      </c>
      <c r="H118" s="58"/>
      <c r="I118" s="58"/>
      <c r="J118" s="58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</row>
    <row r="119" spans="1:130" s="67" customFormat="1" ht="12.75">
      <c r="A119" s="47"/>
      <c r="B119" s="47">
        <v>3859</v>
      </c>
      <c r="C119" s="47" t="s">
        <v>90</v>
      </c>
      <c r="D119" s="50"/>
      <c r="E119" s="55">
        <v>5000</v>
      </c>
      <c r="F119" s="52">
        <v>0</v>
      </c>
      <c r="G119" s="53">
        <f t="shared" si="2"/>
        <v>0</v>
      </c>
      <c r="H119" s="58"/>
      <c r="I119" s="58"/>
      <c r="J119" s="58"/>
      <c r="K119" s="59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</row>
    <row r="120" spans="1:130" s="27" customFormat="1" ht="12.75">
      <c r="A120" s="47">
        <v>4</v>
      </c>
      <c r="B120" s="47"/>
      <c r="C120" s="47" t="s">
        <v>91</v>
      </c>
      <c r="D120" s="50"/>
      <c r="E120" s="55">
        <v>702500</v>
      </c>
      <c r="F120" s="52">
        <v>184378</v>
      </c>
      <c r="G120" s="53">
        <f t="shared" si="2"/>
        <v>26.245978647686833</v>
      </c>
      <c r="H120" s="58"/>
      <c r="I120" s="58"/>
      <c r="J120" s="58"/>
      <c r="K120" s="59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  <c r="DZ120" s="60"/>
    </row>
    <row r="121" spans="1:130" s="27" customFormat="1" ht="12.75">
      <c r="A121" s="47"/>
      <c r="B121" s="56">
        <v>41</v>
      </c>
      <c r="C121" s="47" t="s">
        <v>92</v>
      </c>
      <c r="D121" s="50"/>
      <c r="E121" s="55">
        <v>0</v>
      </c>
      <c r="F121" s="52">
        <v>0</v>
      </c>
      <c r="G121" s="53">
        <v>0</v>
      </c>
      <c r="H121" s="58"/>
      <c r="I121" s="58"/>
      <c r="J121" s="58"/>
      <c r="K121" s="59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  <c r="DZ121" s="60"/>
    </row>
    <row r="122" spans="1:130" s="27" customFormat="1" ht="12.75">
      <c r="A122" s="47"/>
      <c r="B122" s="31">
        <v>411</v>
      </c>
      <c r="C122" s="47" t="s">
        <v>93</v>
      </c>
      <c r="D122" s="50"/>
      <c r="E122" s="55">
        <v>0</v>
      </c>
      <c r="F122" s="52">
        <v>0</v>
      </c>
      <c r="G122" s="53">
        <v>0</v>
      </c>
      <c r="H122" s="58"/>
      <c r="I122" s="58"/>
      <c r="J122" s="58"/>
      <c r="K122" s="59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  <c r="DZ122" s="60"/>
    </row>
    <row r="123" spans="1:130" s="69" customFormat="1" ht="12.75">
      <c r="A123" s="47"/>
      <c r="B123" s="47">
        <v>4111</v>
      </c>
      <c r="C123" s="47" t="s">
        <v>94</v>
      </c>
      <c r="D123" s="50"/>
      <c r="E123" s="55">
        <v>0</v>
      </c>
      <c r="F123" s="52">
        <v>0</v>
      </c>
      <c r="G123" s="53">
        <v>0</v>
      </c>
      <c r="H123" s="58"/>
      <c r="I123" s="58"/>
      <c r="J123" s="58"/>
      <c r="K123" s="59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  <c r="DZ123" s="60"/>
    </row>
    <row r="124" spans="1:130" s="70" customFormat="1" ht="12.75">
      <c r="A124" s="47"/>
      <c r="B124" s="56">
        <v>42</v>
      </c>
      <c r="C124" s="47" t="s">
        <v>95</v>
      </c>
      <c r="D124" s="50"/>
      <c r="E124" s="55">
        <v>702500</v>
      </c>
      <c r="F124" s="52">
        <v>184378</v>
      </c>
      <c r="G124" s="53">
        <f t="shared" si="2"/>
        <v>26.245978647686833</v>
      </c>
      <c r="H124" s="58"/>
      <c r="I124" s="58"/>
      <c r="J124" s="58"/>
      <c r="K124" s="59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  <c r="DZ124" s="60"/>
    </row>
    <row r="125" spans="1:130" s="70" customFormat="1" ht="12.75">
      <c r="A125" s="47"/>
      <c r="B125" s="31">
        <v>421</v>
      </c>
      <c r="C125" s="47" t="s">
        <v>96</v>
      </c>
      <c r="D125" s="50"/>
      <c r="E125" s="55">
        <v>666000</v>
      </c>
      <c r="F125" s="52">
        <v>166703</v>
      </c>
      <c r="G125" s="53">
        <f t="shared" si="2"/>
        <v>25.03048048048048</v>
      </c>
      <c r="H125" s="58"/>
      <c r="I125" s="58"/>
      <c r="J125" s="58"/>
      <c r="K125" s="59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  <c r="DZ125" s="60"/>
    </row>
    <row r="126" spans="1:130" s="70" customFormat="1" ht="12.75">
      <c r="A126" s="47"/>
      <c r="B126" s="47">
        <v>4212</v>
      </c>
      <c r="C126" s="47" t="s">
        <v>97</v>
      </c>
      <c r="D126" s="50"/>
      <c r="E126" s="55">
        <v>204000</v>
      </c>
      <c r="F126" s="52">
        <v>156953</v>
      </c>
      <c r="G126" s="53">
        <f t="shared" si="2"/>
        <v>76.93774509803922</v>
      </c>
      <c r="H126" s="71"/>
      <c r="I126" s="58"/>
      <c r="J126" s="58"/>
      <c r="K126" s="59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  <c r="DZ126" s="60"/>
    </row>
    <row r="127" spans="1:130" s="27" customFormat="1" ht="12.75">
      <c r="A127" s="47"/>
      <c r="B127" s="47">
        <v>4213</v>
      </c>
      <c r="C127" s="47" t="s">
        <v>98</v>
      </c>
      <c r="D127" s="50"/>
      <c r="E127" s="55">
        <v>0</v>
      </c>
      <c r="F127" s="52">
        <v>0</v>
      </c>
      <c r="G127" s="53">
        <v>0</v>
      </c>
      <c r="H127" s="58"/>
      <c r="I127" s="58"/>
      <c r="J127" s="58"/>
      <c r="K127" s="59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  <c r="DZ127" s="60"/>
    </row>
    <row r="128" spans="1:130" s="27" customFormat="1" ht="12.75">
      <c r="A128" s="47"/>
      <c r="B128" s="47">
        <v>4214</v>
      </c>
      <c r="C128" s="47" t="s">
        <v>99</v>
      </c>
      <c r="D128" s="50"/>
      <c r="E128" s="55">
        <v>462000</v>
      </c>
      <c r="F128" s="52">
        <v>9750</v>
      </c>
      <c r="G128" s="53">
        <f t="shared" si="2"/>
        <v>2.1103896103896105</v>
      </c>
      <c r="H128" s="58"/>
      <c r="I128" s="58"/>
      <c r="J128" s="58"/>
      <c r="K128" s="59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  <c r="DZ128" s="60"/>
    </row>
    <row r="129" spans="1:130" s="65" customFormat="1" ht="12.75">
      <c r="A129" s="47"/>
      <c r="B129" s="31">
        <v>422</v>
      </c>
      <c r="C129" s="47" t="s">
        <v>100</v>
      </c>
      <c r="D129" s="50"/>
      <c r="E129" s="55">
        <v>8000</v>
      </c>
      <c r="F129" s="52">
        <v>9175</v>
      </c>
      <c r="G129" s="53">
        <f t="shared" si="2"/>
        <v>114.6875</v>
      </c>
      <c r="H129" s="58"/>
      <c r="I129" s="58"/>
      <c r="J129" s="58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</row>
    <row r="130" spans="1:130" s="72" customFormat="1" ht="12.75">
      <c r="A130" s="47"/>
      <c r="B130" s="47">
        <v>4221</v>
      </c>
      <c r="C130" s="47" t="s">
        <v>101</v>
      </c>
      <c r="D130" s="50"/>
      <c r="E130" s="55">
        <v>5000</v>
      </c>
      <c r="F130" s="52">
        <v>2957</v>
      </c>
      <c r="G130" s="53">
        <f t="shared" si="2"/>
        <v>59.14</v>
      </c>
      <c r="H130" s="58"/>
      <c r="I130" s="58"/>
      <c r="J130" s="58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</row>
    <row r="131" spans="1:130" s="72" customFormat="1" ht="12.75">
      <c r="A131" s="47"/>
      <c r="B131" s="47">
        <v>4222</v>
      </c>
      <c r="C131" s="47" t="s">
        <v>102</v>
      </c>
      <c r="D131" s="50"/>
      <c r="E131" s="55">
        <v>1000</v>
      </c>
      <c r="F131" s="52">
        <v>0</v>
      </c>
      <c r="G131" s="53">
        <f t="shared" si="2"/>
        <v>0</v>
      </c>
      <c r="H131" s="58"/>
      <c r="I131" s="58"/>
      <c r="J131" s="58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</row>
    <row r="132" spans="1:130" s="72" customFormat="1" ht="12.75">
      <c r="A132" s="47"/>
      <c r="B132" s="47">
        <v>4223</v>
      </c>
      <c r="C132" s="47" t="s">
        <v>103</v>
      </c>
      <c r="D132" s="50"/>
      <c r="E132" s="55">
        <v>1000</v>
      </c>
      <c r="F132" s="52">
        <v>6218</v>
      </c>
      <c r="G132" s="53">
        <f t="shared" si="2"/>
        <v>621.8</v>
      </c>
      <c r="H132" s="58"/>
      <c r="I132" s="58"/>
      <c r="J132" s="58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</row>
    <row r="133" spans="1:130" s="67" customFormat="1" ht="12.75">
      <c r="A133" s="47"/>
      <c r="B133" s="47">
        <v>4227</v>
      </c>
      <c r="C133" s="47" t="s">
        <v>104</v>
      </c>
      <c r="D133" s="50"/>
      <c r="E133" s="55">
        <v>1000</v>
      </c>
      <c r="F133" s="52">
        <v>0</v>
      </c>
      <c r="G133" s="53">
        <f t="shared" si="2"/>
        <v>0</v>
      </c>
      <c r="H133" s="58"/>
      <c r="I133" s="58"/>
      <c r="J133" s="58"/>
      <c r="K133" s="59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</row>
    <row r="134" spans="1:130" s="27" customFormat="1" ht="12.75">
      <c r="A134" s="30"/>
      <c r="B134" s="41">
        <v>426</v>
      </c>
      <c r="C134" s="30" t="s">
        <v>105</v>
      </c>
      <c r="D134" s="54"/>
      <c r="E134" s="55">
        <v>28500</v>
      </c>
      <c r="F134" s="52">
        <v>8500</v>
      </c>
      <c r="G134" s="53">
        <f t="shared" si="2"/>
        <v>29.82456140350877</v>
      </c>
      <c r="H134" s="58"/>
      <c r="I134" s="58"/>
      <c r="J134" s="58"/>
      <c r="K134" s="59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  <c r="DZ134" s="60"/>
    </row>
    <row r="135" spans="1:130" s="27" customFormat="1" ht="12.75">
      <c r="A135" s="47"/>
      <c r="B135" s="47">
        <v>4262</v>
      </c>
      <c r="C135" s="47" t="s">
        <v>106</v>
      </c>
      <c r="D135" s="50"/>
      <c r="E135" s="55">
        <v>8500</v>
      </c>
      <c r="F135" s="52">
        <v>8500</v>
      </c>
      <c r="G135" s="53">
        <f t="shared" si="2"/>
        <v>100</v>
      </c>
      <c r="H135" s="58"/>
      <c r="I135" s="58"/>
      <c r="J135" s="58"/>
      <c r="K135" s="59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  <c r="DZ135" s="60"/>
    </row>
    <row r="136" spans="1:130" s="65" customFormat="1" ht="12.75">
      <c r="A136" s="47"/>
      <c r="B136" s="47">
        <v>4263</v>
      </c>
      <c r="C136" s="47" t="s">
        <v>107</v>
      </c>
      <c r="D136" s="50"/>
      <c r="E136" s="55">
        <v>20000</v>
      </c>
      <c r="F136" s="52">
        <v>0</v>
      </c>
      <c r="G136" s="53">
        <f t="shared" si="2"/>
        <v>0</v>
      </c>
      <c r="H136" s="58"/>
      <c r="I136" s="58"/>
      <c r="J136" s="58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59"/>
      <c r="DZ136" s="59"/>
    </row>
    <row r="137" spans="1:130" s="72" customFormat="1" ht="12.75">
      <c r="A137" s="47"/>
      <c r="B137" s="47">
        <v>4263</v>
      </c>
      <c r="C137" s="47" t="s">
        <v>108</v>
      </c>
      <c r="D137" s="50"/>
      <c r="E137" s="55">
        <v>0</v>
      </c>
      <c r="F137" s="52">
        <v>0</v>
      </c>
      <c r="G137" s="53">
        <v>0</v>
      </c>
      <c r="H137" s="58"/>
      <c r="I137" s="58"/>
      <c r="J137" s="58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  <c r="DT137" s="59"/>
      <c r="DU137" s="59"/>
      <c r="DV137" s="59"/>
      <c r="DW137" s="59"/>
      <c r="DX137" s="59"/>
      <c r="DY137" s="59"/>
      <c r="DZ137" s="59"/>
    </row>
    <row r="138" spans="1:130" s="67" customFormat="1" ht="12.75">
      <c r="A138" s="30">
        <v>5</v>
      </c>
      <c r="B138" s="41"/>
      <c r="C138" s="30" t="s">
        <v>109</v>
      </c>
      <c r="D138" s="54"/>
      <c r="E138" s="55">
        <v>120000</v>
      </c>
      <c r="F138" s="52">
        <v>69183</v>
      </c>
      <c r="G138" s="53">
        <f t="shared" si="2"/>
        <v>57.6525</v>
      </c>
      <c r="H138" s="58"/>
      <c r="I138" s="58"/>
      <c r="J138" s="58"/>
      <c r="K138" s="59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</row>
    <row r="139" spans="1:130" s="27" customFormat="1" ht="12.75">
      <c r="A139" s="30"/>
      <c r="B139" s="41">
        <v>54</v>
      </c>
      <c r="C139" s="30" t="s">
        <v>109</v>
      </c>
      <c r="D139" s="54"/>
      <c r="E139" s="55">
        <v>120000</v>
      </c>
      <c r="F139" s="52">
        <v>69183</v>
      </c>
      <c r="G139" s="53">
        <f t="shared" si="2"/>
        <v>57.6525</v>
      </c>
      <c r="H139" s="58"/>
      <c r="I139" s="58"/>
      <c r="J139" s="58"/>
      <c r="K139" s="59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  <c r="DZ139" s="60"/>
    </row>
    <row r="140" spans="1:130" s="67" customFormat="1" ht="12.75">
      <c r="A140" s="30"/>
      <c r="B140" s="41">
        <v>542</v>
      </c>
      <c r="C140" s="30" t="s">
        <v>110</v>
      </c>
      <c r="D140" s="54"/>
      <c r="E140" s="55">
        <v>120000</v>
      </c>
      <c r="F140" s="463">
        <v>69183</v>
      </c>
      <c r="G140" s="53">
        <f t="shared" si="2"/>
        <v>57.6525</v>
      </c>
      <c r="H140" s="58"/>
      <c r="I140" s="58"/>
      <c r="J140" s="58"/>
      <c r="K140" s="59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</row>
    <row r="141" spans="1:130" s="27" customFormat="1" ht="12.75">
      <c r="A141" s="30"/>
      <c r="B141" s="41">
        <v>5423</v>
      </c>
      <c r="C141" s="30" t="s">
        <v>110</v>
      </c>
      <c r="D141" s="54"/>
      <c r="E141" s="55">
        <v>120000</v>
      </c>
      <c r="F141" s="52">
        <v>69183</v>
      </c>
      <c r="G141" s="53">
        <f t="shared" si="2"/>
        <v>57.6525</v>
      </c>
      <c r="H141" s="58"/>
      <c r="I141" s="58"/>
      <c r="J141" s="58"/>
      <c r="K141" s="59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  <c r="DZ141" s="60"/>
    </row>
    <row r="142" spans="1:130" s="27" customFormat="1" ht="12.75">
      <c r="A142" s="30"/>
      <c r="B142" s="41"/>
      <c r="C142" s="30"/>
      <c r="D142" s="54"/>
      <c r="E142" s="55"/>
      <c r="F142" s="52"/>
      <c r="G142" s="53"/>
      <c r="H142" s="58"/>
      <c r="I142" s="58"/>
      <c r="J142" s="58"/>
      <c r="K142" s="59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  <c r="DZ142" s="60"/>
    </row>
    <row r="143" spans="1:130" s="27" customFormat="1" ht="12.75">
      <c r="A143" s="30"/>
      <c r="B143" s="41"/>
      <c r="C143" s="30"/>
      <c r="D143" s="54"/>
      <c r="E143" s="55"/>
      <c r="F143" s="55"/>
      <c r="G143" s="53"/>
      <c r="H143" s="58"/>
      <c r="I143" s="58"/>
      <c r="J143" s="58"/>
      <c r="K143" s="59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  <c r="DZ143" s="60"/>
    </row>
    <row r="144" spans="1:130" s="27" customFormat="1" ht="12.75">
      <c r="A144" s="30"/>
      <c r="B144" s="41"/>
      <c r="C144" s="30"/>
      <c r="D144" s="54"/>
      <c r="E144" s="55"/>
      <c r="F144" s="55"/>
      <c r="G144" s="53"/>
      <c r="H144" s="58"/>
      <c r="I144" s="58"/>
      <c r="J144" s="58"/>
      <c r="K144" s="59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  <c r="DZ144" s="60"/>
    </row>
    <row r="145" spans="1:130" s="27" customFormat="1" ht="12.75">
      <c r="A145" s="30"/>
      <c r="B145" s="41"/>
      <c r="C145" s="30"/>
      <c r="D145" s="54"/>
      <c r="E145" s="55"/>
      <c r="F145" s="55"/>
      <c r="G145" s="53"/>
      <c r="H145" s="58"/>
      <c r="I145" s="58"/>
      <c r="J145" s="58"/>
      <c r="K145" s="59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  <c r="DZ145" s="60"/>
    </row>
    <row r="146" spans="1:130" s="67" customFormat="1" ht="12.75">
      <c r="A146" s="73"/>
      <c r="B146" s="41" t="s">
        <v>111</v>
      </c>
      <c r="C146" s="73"/>
      <c r="D146" s="74"/>
      <c r="E146" s="75"/>
      <c r="F146" s="76"/>
      <c r="G146" s="53"/>
      <c r="H146" s="58"/>
      <c r="I146" s="58"/>
      <c r="J146" s="58"/>
      <c r="K146" s="59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</row>
    <row r="147" spans="1:130" s="27" customFormat="1" ht="12.75">
      <c r="A147" s="47"/>
      <c r="B147" s="47"/>
      <c r="C147" s="47"/>
      <c r="D147" s="50"/>
      <c r="E147" s="50"/>
      <c r="F147" s="77"/>
      <c r="G147" s="53"/>
      <c r="H147" s="58"/>
      <c r="I147" s="58"/>
      <c r="J147" s="58"/>
      <c r="K147" s="59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  <c r="DZ147" s="60"/>
    </row>
    <row r="148" spans="1:130" s="27" customFormat="1" ht="12.75">
      <c r="A148" s="47"/>
      <c r="B148" s="47"/>
      <c r="C148" s="47"/>
      <c r="D148" s="50"/>
      <c r="E148" s="31" t="s">
        <v>8</v>
      </c>
      <c r="F148" s="31" t="s">
        <v>9</v>
      </c>
      <c r="G148" s="53" t="s">
        <v>10</v>
      </c>
      <c r="H148" s="58"/>
      <c r="I148" s="58"/>
      <c r="J148" s="58"/>
      <c r="K148" s="59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  <c r="DZ148" s="60"/>
    </row>
    <row r="149" spans="1:130" s="64" customFormat="1" ht="15">
      <c r="A149" s="47"/>
      <c r="B149" s="47"/>
      <c r="C149" s="47"/>
      <c r="D149" s="50"/>
      <c r="E149" s="34" t="s">
        <v>11</v>
      </c>
      <c r="F149" s="31" t="s">
        <v>12</v>
      </c>
      <c r="G149" s="53"/>
      <c r="H149" s="58"/>
      <c r="I149" s="58"/>
      <c r="J149" s="58"/>
      <c r="K149" s="59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  <c r="CR149" s="61"/>
      <c r="CS149" s="61"/>
      <c r="CT149" s="61"/>
      <c r="CU149" s="61"/>
      <c r="CV149" s="61"/>
      <c r="CW149" s="61"/>
      <c r="CX149" s="61"/>
      <c r="CY149" s="61"/>
      <c r="CZ149" s="61"/>
      <c r="DA149" s="61"/>
      <c r="DB149" s="61"/>
      <c r="DC149" s="61"/>
      <c r="DD149" s="61"/>
      <c r="DE149" s="61"/>
      <c r="DF149" s="61"/>
      <c r="DG149" s="61"/>
      <c r="DH149" s="61"/>
      <c r="DI149" s="61"/>
      <c r="DJ149" s="61"/>
      <c r="DK149" s="61"/>
      <c r="DL149" s="61"/>
      <c r="DM149" s="61"/>
      <c r="DN149" s="61"/>
      <c r="DO149" s="61"/>
      <c r="DP149" s="61"/>
      <c r="DQ149" s="61"/>
      <c r="DR149" s="61"/>
      <c r="DS149" s="61"/>
      <c r="DT149" s="61"/>
      <c r="DU149" s="61"/>
      <c r="DV149" s="61"/>
      <c r="DW149" s="61"/>
      <c r="DX149" s="61"/>
      <c r="DY149" s="61"/>
      <c r="DZ149" s="61"/>
    </row>
    <row r="150" spans="1:130" s="65" customFormat="1" ht="12.75">
      <c r="A150" s="47"/>
      <c r="B150" s="47" t="s">
        <v>112</v>
      </c>
      <c r="C150" s="47"/>
      <c r="D150" s="50"/>
      <c r="E150" s="51">
        <v>4046922.67</v>
      </c>
      <c r="F150" s="51">
        <v>3064413</v>
      </c>
      <c r="G150" s="53">
        <f>F150*100/E150</f>
        <v>75.72205475327257</v>
      </c>
      <c r="H150" s="58"/>
      <c r="I150" s="58"/>
      <c r="J150" s="58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  <c r="DE150" s="59"/>
      <c r="DF150" s="59"/>
      <c r="DG150" s="59"/>
      <c r="DH150" s="59"/>
      <c r="DI150" s="59"/>
      <c r="DJ150" s="59"/>
      <c r="DK150" s="59"/>
      <c r="DL150" s="59"/>
      <c r="DM150" s="59"/>
      <c r="DN150" s="59"/>
      <c r="DO150" s="59"/>
      <c r="DP150" s="59"/>
      <c r="DQ150" s="59"/>
      <c r="DR150" s="59"/>
      <c r="DS150" s="59"/>
      <c r="DT150" s="59"/>
      <c r="DU150" s="59"/>
      <c r="DV150" s="59"/>
      <c r="DW150" s="59"/>
      <c r="DX150" s="59"/>
      <c r="DY150" s="59"/>
      <c r="DZ150" s="59"/>
    </row>
    <row r="151" spans="1:130" s="67" customFormat="1" ht="12.75">
      <c r="A151" s="47">
        <v>6</v>
      </c>
      <c r="B151" s="47"/>
      <c r="C151" s="47" t="s">
        <v>13</v>
      </c>
      <c r="D151" s="50"/>
      <c r="E151" s="51">
        <v>0</v>
      </c>
      <c r="F151" s="51">
        <v>3055251</v>
      </c>
      <c r="G151" s="53">
        <v>0</v>
      </c>
      <c r="H151" s="58"/>
      <c r="I151" s="58"/>
      <c r="J151" s="58"/>
      <c r="K151" s="59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</row>
    <row r="152" spans="1:130" s="27" customFormat="1" ht="12.75">
      <c r="A152" s="47"/>
      <c r="B152" s="56">
        <v>61</v>
      </c>
      <c r="C152" s="47" t="s">
        <v>113</v>
      </c>
      <c r="D152" s="50"/>
      <c r="E152" s="51">
        <v>0</v>
      </c>
      <c r="F152" s="51">
        <v>1190772</v>
      </c>
      <c r="G152" s="53">
        <v>0</v>
      </c>
      <c r="H152" s="58"/>
      <c r="I152" s="58"/>
      <c r="J152" s="58"/>
      <c r="K152" s="59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</row>
    <row r="153" spans="1:130" s="65" customFormat="1" ht="12.75">
      <c r="A153" s="47"/>
      <c r="B153" s="31">
        <v>611</v>
      </c>
      <c r="C153" s="47" t="s">
        <v>114</v>
      </c>
      <c r="D153" s="50"/>
      <c r="E153" s="51">
        <v>0</v>
      </c>
      <c r="F153" s="51">
        <v>1034239</v>
      </c>
      <c r="G153" s="53">
        <v>0</v>
      </c>
      <c r="H153" s="58"/>
      <c r="I153" s="58"/>
      <c r="J153" s="58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  <c r="DT153" s="59"/>
      <c r="DU153" s="59"/>
      <c r="DV153" s="59"/>
      <c r="DW153" s="59"/>
      <c r="DX153" s="59"/>
      <c r="DY153" s="59"/>
      <c r="DZ153" s="59"/>
    </row>
    <row r="154" spans="1:130" s="67" customFormat="1" ht="12.75">
      <c r="A154" s="47"/>
      <c r="B154" s="47">
        <v>6111</v>
      </c>
      <c r="C154" s="47" t="s">
        <v>115</v>
      </c>
      <c r="D154" s="50"/>
      <c r="E154" s="51">
        <v>1500000</v>
      </c>
      <c r="F154" s="51">
        <v>1034239</v>
      </c>
      <c r="G154" s="53">
        <f>F154*100/E154</f>
        <v>68.94926666666667</v>
      </c>
      <c r="H154" s="58"/>
      <c r="I154" s="58"/>
      <c r="J154" s="58"/>
      <c r="K154" s="59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</row>
    <row r="155" spans="1:130" s="27" customFormat="1" ht="12.75">
      <c r="A155" s="47"/>
      <c r="B155" s="47">
        <v>6112</v>
      </c>
      <c r="C155" s="47" t="s">
        <v>116</v>
      </c>
      <c r="D155" s="50"/>
      <c r="E155" s="51">
        <v>0</v>
      </c>
      <c r="F155" s="51">
        <v>0</v>
      </c>
      <c r="G155" s="53"/>
      <c r="H155" s="58"/>
      <c r="I155" s="58"/>
      <c r="J155" s="58"/>
      <c r="K155" s="59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  <c r="DZ155" s="60"/>
    </row>
    <row r="156" spans="1:130" s="27" customFormat="1" ht="12.75">
      <c r="A156" s="47"/>
      <c r="B156" s="47">
        <v>6113</v>
      </c>
      <c r="C156" s="47" t="s">
        <v>117</v>
      </c>
      <c r="D156" s="50"/>
      <c r="E156" s="51">
        <v>0</v>
      </c>
      <c r="F156" s="51">
        <v>0</v>
      </c>
      <c r="G156" s="53"/>
      <c r="H156" s="58"/>
      <c r="I156" s="58"/>
      <c r="J156" s="58"/>
      <c r="K156" s="59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</row>
    <row r="157" spans="1:130" s="27" customFormat="1" ht="12.75">
      <c r="A157" s="47"/>
      <c r="B157" s="47">
        <v>6114</v>
      </c>
      <c r="C157" s="47" t="s">
        <v>118</v>
      </c>
      <c r="D157" s="50"/>
      <c r="E157" s="51">
        <v>0</v>
      </c>
      <c r="F157" s="51">
        <v>0</v>
      </c>
      <c r="G157" s="53"/>
      <c r="H157" s="58"/>
      <c r="I157" s="58"/>
      <c r="J157" s="58"/>
      <c r="K157" s="59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  <c r="DZ157" s="60"/>
    </row>
    <row r="158" spans="1:130" s="67" customFormat="1" ht="12.75">
      <c r="A158" s="47"/>
      <c r="B158" s="47">
        <v>6115</v>
      </c>
      <c r="C158" s="47" t="s">
        <v>119</v>
      </c>
      <c r="D158" s="50"/>
      <c r="E158" s="51">
        <v>-520000</v>
      </c>
      <c r="F158" s="51">
        <v>0</v>
      </c>
      <c r="G158" s="53">
        <f>F158*100/E158</f>
        <v>0</v>
      </c>
      <c r="H158" s="58"/>
      <c r="I158" s="58"/>
      <c r="J158" s="58"/>
      <c r="K158" s="59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</row>
    <row r="159" spans="1:130" s="27" customFormat="1" ht="12.75">
      <c r="A159" s="47"/>
      <c r="B159" s="47">
        <v>6116</v>
      </c>
      <c r="C159" s="47" t="s">
        <v>120</v>
      </c>
      <c r="D159" s="50"/>
      <c r="E159" s="51">
        <v>0</v>
      </c>
      <c r="F159" s="51">
        <v>0</v>
      </c>
      <c r="G159" s="53"/>
      <c r="H159" s="58"/>
      <c r="I159" s="58"/>
      <c r="J159" s="58"/>
      <c r="K159" s="59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  <c r="DZ159" s="60"/>
    </row>
    <row r="160" spans="1:130" s="27" customFormat="1" ht="12.75">
      <c r="A160" s="47"/>
      <c r="B160" s="47">
        <v>6117</v>
      </c>
      <c r="C160" s="47" t="s">
        <v>121</v>
      </c>
      <c r="D160" s="50"/>
      <c r="E160" s="51"/>
      <c r="F160" s="51">
        <v>0</v>
      </c>
      <c r="G160" s="53"/>
      <c r="H160" s="58"/>
      <c r="I160" s="58"/>
      <c r="J160" s="58"/>
      <c r="K160" s="59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</row>
    <row r="161" spans="1:130" s="27" customFormat="1" ht="12.75">
      <c r="A161" s="47"/>
      <c r="B161" s="47">
        <v>6118</v>
      </c>
      <c r="C161" s="47" t="s">
        <v>122</v>
      </c>
      <c r="D161" s="50"/>
      <c r="E161" s="51">
        <v>190000</v>
      </c>
      <c r="F161" s="51">
        <v>0</v>
      </c>
      <c r="G161" s="53">
        <f>F161*100/E161</f>
        <v>0</v>
      </c>
      <c r="H161" s="58"/>
      <c r="I161" s="58"/>
      <c r="J161" s="58"/>
      <c r="K161" s="59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  <c r="DZ161" s="60"/>
    </row>
    <row r="162" spans="1:130" s="27" customFormat="1" ht="12.75">
      <c r="A162" s="30"/>
      <c r="B162" s="41">
        <v>613</v>
      </c>
      <c r="C162" s="30" t="s">
        <v>123</v>
      </c>
      <c r="D162" s="54"/>
      <c r="E162" s="55">
        <v>0</v>
      </c>
      <c r="F162" s="55">
        <v>79143</v>
      </c>
      <c r="G162" s="53">
        <v>0</v>
      </c>
      <c r="H162" s="58"/>
      <c r="I162" s="58"/>
      <c r="J162" s="58"/>
      <c r="K162" s="59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</row>
    <row r="163" spans="1:130" s="27" customFormat="1" ht="12.75">
      <c r="A163" s="47"/>
      <c r="B163" s="47">
        <v>6131</v>
      </c>
      <c r="C163" s="47" t="s">
        <v>124</v>
      </c>
      <c r="D163" s="50"/>
      <c r="E163" s="51">
        <v>0</v>
      </c>
      <c r="F163" s="51">
        <v>0</v>
      </c>
      <c r="G163" s="53"/>
      <c r="H163" s="58"/>
      <c r="I163" s="58"/>
      <c r="J163" s="58"/>
      <c r="K163" s="59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  <c r="DZ163" s="60"/>
    </row>
    <row r="164" spans="1:130" s="27" customFormat="1" ht="12.75">
      <c r="A164" s="47"/>
      <c r="B164" s="47">
        <v>6132</v>
      </c>
      <c r="C164" s="47" t="s">
        <v>125</v>
      </c>
      <c r="D164" s="50"/>
      <c r="E164" s="51">
        <v>0</v>
      </c>
      <c r="F164" s="51">
        <v>0</v>
      </c>
      <c r="G164" s="53"/>
      <c r="H164" s="58"/>
      <c r="I164" s="58"/>
      <c r="J164" s="58"/>
      <c r="K164" s="59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</row>
    <row r="165" spans="1:130" s="27" customFormat="1" ht="12.75">
      <c r="A165" s="47"/>
      <c r="B165" s="47">
        <v>6134</v>
      </c>
      <c r="C165" s="47" t="s">
        <v>126</v>
      </c>
      <c r="D165" s="50"/>
      <c r="E165" s="51">
        <v>10000</v>
      </c>
      <c r="F165" s="51">
        <v>79143</v>
      </c>
      <c r="G165" s="53">
        <f aca="true" t="shared" si="3" ref="G165:G175">F165*100/E165</f>
        <v>791.43</v>
      </c>
      <c r="H165" s="58"/>
      <c r="I165" s="58"/>
      <c r="J165" s="58"/>
      <c r="K165" s="59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  <c r="DZ165" s="60"/>
    </row>
    <row r="166" spans="1:130" s="27" customFormat="1" ht="12.75">
      <c r="A166" s="47"/>
      <c r="B166" s="31">
        <v>614</v>
      </c>
      <c r="C166" s="47" t="s">
        <v>127</v>
      </c>
      <c r="D166" s="50"/>
      <c r="E166" s="51">
        <v>0</v>
      </c>
      <c r="F166" s="51">
        <v>77390</v>
      </c>
      <c r="G166" s="53">
        <v>0</v>
      </c>
      <c r="H166" s="58"/>
      <c r="I166" s="58"/>
      <c r="J166" s="58"/>
      <c r="K166" s="59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</row>
    <row r="167" spans="1:130" s="27" customFormat="1" ht="12.75">
      <c r="A167" s="47"/>
      <c r="B167" s="47">
        <v>6142</v>
      </c>
      <c r="C167" s="47" t="s">
        <v>128</v>
      </c>
      <c r="D167" s="50"/>
      <c r="E167" s="51">
        <v>40000</v>
      </c>
      <c r="F167" s="51">
        <v>34134</v>
      </c>
      <c r="G167" s="53">
        <f t="shared" si="3"/>
        <v>85.335</v>
      </c>
      <c r="H167" s="58"/>
      <c r="I167" s="58"/>
      <c r="J167" s="58"/>
      <c r="K167" s="59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  <c r="DZ167" s="60"/>
    </row>
    <row r="168" spans="1:130" s="27" customFormat="1" ht="12.75">
      <c r="A168" s="47"/>
      <c r="B168" s="47">
        <v>6145</v>
      </c>
      <c r="C168" s="47" t="s">
        <v>129</v>
      </c>
      <c r="D168" s="50"/>
      <c r="E168" s="51">
        <v>60000</v>
      </c>
      <c r="F168" s="51">
        <v>43256</v>
      </c>
      <c r="G168" s="53">
        <f t="shared" si="3"/>
        <v>72.09333333333333</v>
      </c>
      <c r="H168" s="58"/>
      <c r="I168" s="58"/>
      <c r="J168" s="58"/>
      <c r="K168" s="59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</row>
    <row r="169" spans="1:130" s="27" customFormat="1" ht="12.75">
      <c r="A169" s="47"/>
      <c r="B169" s="47">
        <v>6163</v>
      </c>
      <c r="C169" s="47" t="s">
        <v>130</v>
      </c>
      <c r="D169" s="50"/>
      <c r="E169" s="51">
        <v>2000</v>
      </c>
      <c r="F169" s="51">
        <v>0</v>
      </c>
      <c r="G169" s="53">
        <f t="shared" si="3"/>
        <v>0</v>
      </c>
      <c r="H169" s="58"/>
      <c r="I169" s="58"/>
      <c r="J169" s="58"/>
      <c r="K169" s="59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  <c r="DZ169" s="60"/>
    </row>
    <row r="170" spans="1:130" s="27" customFormat="1" ht="12.75">
      <c r="A170" s="47"/>
      <c r="B170" s="56">
        <v>63</v>
      </c>
      <c r="C170" s="47" t="s">
        <v>131</v>
      </c>
      <c r="D170" s="50"/>
      <c r="E170" s="51">
        <v>0</v>
      </c>
      <c r="F170" s="51">
        <v>136583</v>
      </c>
      <c r="G170" s="53">
        <v>0</v>
      </c>
      <c r="H170" s="58"/>
      <c r="I170" s="58"/>
      <c r="J170" s="58"/>
      <c r="K170" s="59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</row>
    <row r="171" spans="1:130" s="27" customFormat="1" ht="12.75">
      <c r="A171" s="47"/>
      <c r="B171" s="31">
        <v>633</v>
      </c>
      <c r="C171" s="47" t="s">
        <v>132</v>
      </c>
      <c r="D171" s="50"/>
      <c r="E171" s="51">
        <v>0</v>
      </c>
      <c r="F171" s="51">
        <v>136583</v>
      </c>
      <c r="G171" s="53">
        <v>0</v>
      </c>
      <c r="H171" s="58"/>
      <c r="I171" s="58"/>
      <c r="J171" s="58"/>
      <c r="K171" s="59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  <c r="DZ171" s="60"/>
    </row>
    <row r="172" spans="1:130" s="27" customFormat="1" ht="12.75">
      <c r="A172" s="47"/>
      <c r="B172" s="47">
        <v>6331</v>
      </c>
      <c r="C172" s="47" t="s">
        <v>133</v>
      </c>
      <c r="D172" s="50"/>
      <c r="E172" s="51">
        <v>100000</v>
      </c>
      <c r="F172" s="51">
        <v>86583</v>
      </c>
      <c r="G172" s="53">
        <f t="shared" si="3"/>
        <v>86.583</v>
      </c>
      <c r="H172" s="78"/>
      <c r="I172" s="58"/>
      <c r="J172" s="58"/>
      <c r="K172" s="59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</row>
    <row r="173" spans="1:130" s="67" customFormat="1" ht="12.75">
      <c r="A173" s="47"/>
      <c r="B173" s="47">
        <v>6332</v>
      </c>
      <c r="C173" s="47" t="s">
        <v>134</v>
      </c>
      <c r="D173" s="50"/>
      <c r="E173" s="51">
        <v>100000</v>
      </c>
      <c r="F173" s="51">
        <v>50000</v>
      </c>
      <c r="G173" s="53">
        <f t="shared" si="3"/>
        <v>50</v>
      </c>
      <c r="H173" s="58"/>
      <c r="I173" s="58"/>
      <c r="J173" s="58"/>
      <c r="K173" s="59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</row>
    <row r="174" spans="1:130" s="27" customFormat="1" ht="12.75">
      <c r="A174" s="47"/>
      <c r="B174" s="31">
        <v>634</v>
      </c>
      <c r="C174" s="47" t="s">
        <v>135</v>
      </c>
      <c r="D174" s="50"/>
      <c r="E174" s="51">
        <v>0</v>
      </c>
      <c r="F174" s="51">
        <v>0</v>
      </c>
      <c r="G174" s="53">
        <v>0</v>
      </c>
      <c r="H174" s="58"/>
      <c r="I174" s="58"/>
      <c r="J174" s="58"/>
      <c r="K174" s="59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</row>
    <row r="175" spans="1:129" s="27" customFormat="1" ht="12.75">
      <c r="A175" s="47"/>
      <c r="B175" s="47">
        <v>6341</v>
      </c>
      <c r="C175" s="47" t="s">
        <v>136</v>
      </c>
      <c r="D175" s="50"/>
      <c r="E175" s="51">
        <v>463922.67</v>
      </c>
      <c r="F175" s="51">
        <v>0</v>
      </c>
      <c r="G175" s="53">
        <f t="shared" si="3"/>
        <v>0</v>
      </c>
      <c r="H175" s="58"/>
      <c r="I175" s="58"/>
      <c r="J175" s="59"/>
      <c r="K175" s="59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</row>
    <row r="176" spans="1:129" s="27" customFormat="1" ht="12.75">
      <c r="A176" s="47"/>
      <c r="B176" s="56">
        <v>64</v>
      </c>
      <c r="C176" s="47" t="s">
        <v>137</v>
      </c>
      <c r="D176" s="50"/>
      <c r="E176" s="51">
        <v>0</v>
      </c>
      <c r="F176" s="51">
        <v>1314779</v>
      </c>
      <c r="G176" s="53">
        <v>0</v>
      </c>
      <c r="H176" s="58"/>
      <c r="I176" s="58"/>
      <c r="J176" s="59"/>
      <c r="K176" s="59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</row>
    <row r="177" spans="1:129" s="27" customFormat="1" ht="12.75">
      <c r="A177" s="47"/>
      <c r="B177" s="31">
        <v>641</v>
      </c>
      <c r="C177" s="47" t="s">
        <v>138</v>
      </c>
      <c r="D177" s="50"/>
      <c r="E177" s="51">
        <v>0</v>
      </c>
      <c r="F177" s="51">
        <v>2490</v>
      </c>
      <c r="G177" s="53">
        <v>0</v>
      </c>
      <c r="H177" s="58"/>
      <c r="I177" s="58"/>
      <c r="J177" s="59"/>
      <c r="K177" s="59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</row>
    <row r="178" spans="1:129" s="69" customFormat="1" ht="12.75">
      <c r="A178" s="47"/>
      <c r="B178" s="47">
        <v>6411</v>
      </c>
      <c r="C178" s="47" t="s">
        <v>139</v>
      </c>
      <c r="D178" s="50"/>
      <c r="E178" s="51">
        <v>0</v>
      </c>
      <c r="F178" s="51">
        <v>0</v>
      </c>
      <c r="G178" s="53">
        <v>0</v>
      </c>
      <c r="H178" s="58"/>
      <c r="I178" s="58"/>
      <c r="J178" s="59"/>
      <c r="K178" s="59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</row>
    <row r="179" spans="1:129" s="69" customFormat="1" ht="12.75">
      <c r="A179" s="47"/>
      <c r="B179" s="47">
        <v>6413</v>
      </c>
      <c r="C179" s="47" t="s">
        <v>140</v>
      </c>
      <c r="D179" s="50"/>
      <c r="E179" s="51">
        <v>5000</v>
      </c>
      <c r="F179" s="51">
        <v>0</v>
      </c>
      <c r="G179" s="53">
        <f aca="true" t="shared" si="4" ref="G179:G191">F179*100/E179</f>
        <v>0</v>
      </c>
      <c r="H179" s="58"/>
      <c r="I179" s="58"/>
      <c r="J179" s="59"/>
      <c r="K179" s="59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</row>
    <row r="180" spans="1:129" s="69" customFormat="1" ht="12.75">
      <c r="A180" s="47"/>
      <c r="B180" s="47">
        <v>6414</v>
      </c>
      <c r="C180" s="47" t="s">
        <v>141</v>
      </c>
      <c r="D180" s="50"/>
      <c r="E180" s="51">
        <v>1000</v>
      </c>
      <c r="F180" s="51">
        <v>2490</v>
      </c>
      <c r="G180" s="53">
        <f t="shared" si="4"/>
        <v>249</v>
      </c>
      <c r="H180" s="58"/>
      <c r="I180" s="58"/>
      <c r="J180" s="59"/>
      <c r="K180" s="59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</row>
    <row r="181" spans="1:129" s="70" customFormat="1" ht="12.75">
      <c r="A181" s="47"/>
      <c r="B181" s="31">
        <v>642</v>
      </c>
      <c r="C181" s="47" t="s">
        <v>142</v>
      </c>
      <c r="D181" s="50"/>
      <c r="E181" s="51">
        <v>0</v>
      </c>
      <c r="F181" s="51">
        <v>1312289</v>
      </c>
      <c r="G181" s="53">
        <v>0</v>
      </c>
      <c r="H181" s="58"/>
      <c r="I181" s="58"/>
      <c r="J181" s="59"/>
      <c r="K181" s="59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</row>
    <row r="182" spans="1:129" s="27" customFormat="1" ht="12.75">
      <c r="A182" s="47"/>
      <c r="B182" s="47">
        <v>6421</v>
      </c>
      <c r="C182" s="47" t="s">
        <v>143</v>
      </c>
      <c r="D182" s="50"/>
      <c r="E182" s="51">
        <v>15000</v>
      </c>
      <c r="F182" s="51">
        <v>16328</v>
      </c>
      <c r="G182" s="53">
        <f t="shared" si="4"/>
        <v>108.85333333333334</v>
      </c>
      <c r="H182" s="58"/>
      <c r="I182" s="58"/>
      <c r="J182" s="59"/>
      <c r="K182" s="59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</row>
    <row r="183" spans="1:129" s="69" customFormat="1" ht="12.75">
      <c r="A183" s="47"/>
      <c r="B183" s="47">
        <v>6422</v>
      </c>
      <c r="C183" s="47" t="s">
        <v>144</v>
      </c>
      <c r="D183" s="50"/>
      <c r="E183" s="51">
        <v>400000</v>
      </c>
      <c r="F183" s="51">
        <v>49327</v>
      </c>
      <c r="G183" s="53">
        <f t="shared" si="4"/>
        <v>12.33175</v>
      </c>
      <c r="H183" s="58"/>
      <c r="I183" s="58"/>
      <c r="J183" s="59"/>
      <c r="K183" s="59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</row>
    <row r="184" spans="1:129" s="69" customFormat="1" ht="12.75">
      <c r="A184" s="47"/>
      <c r="B184" s="47">
        <v>6423</v>
      </c>
      <c r="C184" s="47" t="s">
        <v>145</v>
      </c>
      <c r="D184" s="50"/>
      <c r="E184" s="51">
        <v>1000000</v>
      </c>
      <c r="F184" s="51">
        <v>1246634</v>
      </c>
      <c r="G184" s="53">
        <f t="shared" si="4"/>
        <v>124.6634</v>
      </c>
      <c r="H184" s="58"/>
      <c r="I184" s="58"/>
      <c r="J184" s="59"/>
      <c r="K184" s="59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</row>
    <row r="185" spans="1:129" s="70" customFormat="1" ht="12.75">
      <c r="A185" s="47"/>
      <c r="B185" s="47">
        <v>6423</v>
      </c>
      <c r="C185" s="47" t="s">
        <v>146</v>
      </c>
      <c r="D185" s="50"/>
      <c r="E185" s="51">
        <v>50000</v>
      </c>
      <c r="F185" s="51">
        <v>0</v>
      </c>
      <c r="G185" s="53">
        <f t="shared" si="4"/>
        <v>0</v>
      </c>
      <c r="H185" s="58"/>
      <c r="I185" s="58"/>
      <c r="J185" s="59"/>
      <c r="K185" s="59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</row>
    <row r="186" spans="1:129" s="27" customFormat="1" ht="12.75">
      <c r="A186" s="47"/>
      <c r="B186" s="47">
        <v>6423</v>
      </c>
      <c r="C186" s="47" t="s">
        <v>147</v>
      </c>
      <c r="D186" s="50"/>
      <c r="E186" s="51">
        <v>10000</v>
      </c>
      <c r="F186" s="51">
        <v>0</v>
      </c>
      <c r="G186" s="53">
        <f t="shared" si="4"/>
        <v>0</v>
      </c>
      <c r="H186" s="58"/>
      <c r="I186" s="58"/>
      <c r="J186" s="59"/>
      <c r="K186" s="59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</row>
    <row r="187" spans="1:129" s="25" customFormat="1" ht="12.75">
      <c r="A187" s="47"/>
      <c r="B187" s="56">
        <v>65</v>
      </c>
      <c r="C187" s="47" t="s">
        <v>148</v>
      </c>
      <c r="D187" s="50"/>
      <c r="E187" s="51">
        <v>0</v>
      </c>
      <c r="F187" s="51">
        <v>374277</v>
      </c>
      <c r="G187" s="53">
        <v>0</v>
      </c>
      <c r="H187" s="58"/>
      <c r="I187" s="58"/>
      <c r="J187" s="59"/>
      <c r="K187" s="59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</row>
    <row r="188" spans="1:129" s="25" customFormat="1" ht="12.75">
      <c r="A188" s="47"/>
      <c r="B188" s="31">
        <v>651</v>
      </c>
      <c r="C188" s="47" t="s">
        <v>149</v>
      </c>
      <c r="D188" s="50"/>
      <c r="E188" s="51">
        <v>0</v>
      </c>
      <c r="F188" s="51">
        <v>0</v>
      </c>
      <c r="G188" s="53">
        <v>0</v>
      </c>
      <c r="H188" s="58"/>
      <c r="I188" s="58"/>
      <c r="J188" s="59"/>
      <c r="K188" s="59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</row>
    <row r="189" spans="1:129" s="25" customFormat="1" ht="12.75">
      <c r="A189" s="47"/>
      <c r="B189" s="47">
        <v>6512</v>
      </c>
      <c r="C189" s="47" t="s">
        <v>150</v>
      </c>
      <c r="D189" s="50"/>
      <c r="E189" s="51">
        <v>1000</v>
      </c>
      <c r="F189" s="51">
        <v>0</v>
      </c>
      <c r="G189" s="53">
        <f t="shared" si="4"/>
        <v>0</v>
      </c>
      <c r="H189" s="58"/>
      <c r="I189" s="58"/>
      <c r="J189" s="59"/>
      <c r="K189" s="59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</row>
    <row r="190" spans="1:129" s="63" customFormat="1" ht="15">
      <c r="A190" s="47"/>
      <c r="B190" s="47">
        <v>6513</v>
      </c>
      <c r="C190" s="47" t="s">
        <v>151</v>
      </c>
      <c r="D190" s="50"/>
      <c r="E190" s="51">
        <v>6000</v>
      </c>
      <c r="F190" s="51">
        <v>0</v>
      </c>
      <c r="G190" s="53">
        <f t="shared" si="4"/>
        <v>0</v>
      </c>
      <c r="H190" s="58"/>
      <c r="I190" s="58"/>
      <c r="J190" s="59"/>
      <c r="K190" s="59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/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2"/>
      <c r="DF190" s="62"/>
      <c r="DG190" s="62"/>
      <c r="DH190" s="62"/>
      <c r="DI190" s="62"/>
      <c r="DJ190" s="62"/>
      <c r="DK190" s="62"/>
      <c r="DL190" s="62"/>
      <c r="DM190" s="62"/>
      <c r="DN190" s="62"/>
      <c r="DO190" s="62"/>
      <c r="DP190" s="62"/>
      <c r="DQ190" s="62"/>
      <c r="DR190" s="62"/>
      <c r="DS190" s="62"/>
      <c r="DT190" s="62"/>
      <c r="DU190" s="62"/>
      <c r="DV190" s="62"/>
      <c r="DW190" s="62"/>
      <c r="DX190" s="62"/>
      <c r="DY190" s="62"/>
    </row>
    <row r="191" spans="1:129" s="64" customFormat="1" ht="15">
      <c r="A191" s="47"/>
      <c r="B191" s="47">
        <v>6514</v>
      </c>
      <c r="C191" s="47" t="s">
        <v>152</v>
      </c>
      <c r="D191" s="50"/>
      <c r="E191" s="51">
        <v>1000</v>
      </c>
      <c r="F191" s="51">
        <v>0</v>
      </c>
      <c r="G191" s="53">
        <f t="shared" si="4"/>
        <v>0</v>
      </c>
      <c r="H191" s="58"/>
      <c r="I191" s="58"/>
      <c r="J191" s="59"/>
      <c r="K191" s="59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  <c r="CR191" s="61"/>
      <c r="CS191" s="61"/>
      <c r="CT191" s="61"/>
      <c r="CU191" s="61"/>
      <c r="CV191" s="61"/>
      <c r="CW191" s="61"/>
      <c r="CX191" s="61"/>
      <c r="CY191" s="61"/>
      <c r="CZ191" s="61"/>
      <c r="DA191" s="61"/>
      <c r="DB191" s="61"/>
      <c r="DC191" s="61"/>
      <c r="DD191" s="61"/>
      <c r="DE191" s="61"/>
      <c r="DF191" s="61"/>
      <c r="DG191" s="61"/>
      <c r="DH191" s="61"/>
      <c r="DI191" s="61"/>
      <c r="DJ191" s="61"/>
      <c r="DK191" s="61"/>
      <c r="DL191" s="61"/>
      <c r="DM191" s="61"/>
      <c r="DN191" s="61"/>
      <c r="DO191" s="61"/>
      <c r="DP191" s="61"/>
      <c r="DQ191" s="61"/>
      <c r="DR191" s="61"/>
      <c r="DS191" s="61"/>
      <c r="DT191" s="61"/>
      <c r="DU191" s="61"/>
      <c r="DV191" s="61"/>
      <c r="DW191" s="61"/>
      <c r="DX191" s="61"/>
      <c r="DY191" s="61"/>
    </row>
    <row r="192" spans="1:129" s="65" customFormat="1" ht="12.75">
      <c r="A192" s="47"/>
      <c r="B192" s="31">
        <v>652</v>
      </c>
      <c r="C192" s="47" t="s">
        <v>153</v>
      </c>
      <c r="D192" s="50"/>
      <c r="E192" s="51">
        <v>0</v>
      </c>
      <c r="F192" s="51">
        <v>374277</v>
      </c>
      <c r="G192" s="53">
        <v>0</v>
      </c>
      <c r="H192" s="58"/>
      <c r="I192" s="58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59"/>
      <c r="CI192" s="59"/>
      <c r="CJ192" s="59"/>
      <c r="CK192" s="59"/>
      <c r="CL192" s="59"/>
      <c r="CM192" s="59"/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  <c r="DB192" s="59"/>
      <c r="DC192" s="59"/>
      <c r="DD192" s="59"/>
      <c r="DE192" s="59"/>
      <c r="DF192" s="59"/>
      <c r="DG192" s="59"/>
      <c r="DH192" s="59"/>
      <c r="DI192" s="59"/>
      <c r="DJ192" s="59"/>
      <c r="DK192" s="59"/>
      <c r="DL192" s="59"/>
      <c r="DM192" s="59"/>
      <c r="DN192" s="59"/>
      <c r="DO192" s="59"/>
      <c r="DP192" s="59"/>
      <c r="DQ192" s="59"/>
      <c r="DR192" s="59"/>
      <c r="DS192" s="59"/>
      <c r="DT192" s="59"/>
      <c r="DU192" s="59"/>
      <c r="DV192" s="59"/>
      <c r="DW192" s="59"/>
      <c r="DX192" s="59"/>
      <c r="DY192" s="59"/>
    </row>
    <row r="193" spans="1:129" s="79" customFormat="1" ht="12.75">
      <c r="A193" s="47"/>
      <c r="B193" s="47">
        <v>6523</v>
      </c>
      <c r="C193" s="47" t="s">
        <v>154</v>
      </c>
      <c r="D193" s="50"/>
      <c r="E193" s="51">
        <v>0</v>
      </c>
      <c r="F193" s="51">
        <v>171808</v>
      </c>
      <c r="G193" s="53">
        <v>0</v>
      </c>
      <c r="H193" s="58"/>
      <c r="I193" s="58"/>
      <c r="J193" s="59"/>
      <c r="K193" s="59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</row>
    <row r="194" spans="1:129" s="27" customFormat="1" ht="12.75">
      <c r="A194" s="47"/>
      <c r="B194" s="47">
        <v>6523</v>
      </c>
      <c r="C194" s="47" t="s">
        <v>155</v>
      </c>
      <c r="D194" s="50"/>
      <c r="E194" s="51">
        <v>0</v>
      </c>
      <c r="F194" s="51">
        <v>1833</v>
      </c>
      <c r="G194" s="53">
        <v>0</v>
      </c>
      <c r="H194" s="58"/>
      <c r="I194" s="58"/>
      <c r="J194" s="59"/>
      <c r="K194" s="59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</row>
    <row r="195" spans="1:129" s="27" customFormat="1" ht="12.75">
      <c r="A195" s="47"/>
      <c r="B195" s="47">
        <v>6523</v>
      </c>
      <c r="C195" s="47" t="s">
        <v>156</v>
      </c>
      <c r="D195" s="50"/>
      <c r="E195" s="51">
        <v>0</v>
      </c>
      <c r="F195" s="51">
        <v>0</v>
      </c>
      <c r="G195" s="53">
        <v>0</v>
      </c>
      <c r="H195" s="58"/>
      <c r="I195" s="58"/>
      <c r="J195" s="59"/>
      <c r="K195" s="59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</row>
    <row r="196" spans="1:129" s="27" customFormat="1" ht="12.75">
      <c r="A196" s="47"/>
      <c r="B196" s="47">
        <v>6522</v>
      </c>
      <c r="C196" s="47" t="s">
        <v>157</v>
      </c>
      <c r="D196" s="50"/>
      <c r="E196" s="51">
        <v>5000</v>
      </c>
      <c r="F196" s="51">
        <v>6770</v>
      </c>
      <c r="G196" s="53">
        <f aca="true" t="shared" si="5" ref="G196:G201">F196*100/E196</f>
        <v>135.4</v>
      </c>
      <c r="H196" s="58"/>
      <c r="I196" s="58"/>
      <c r="J196" s="59"/>
      <c r="K196" s="59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</row>
    <row r="197" spans="1:129" s="27" customFormat="1" ht="12.75">
      <c r="A197" s="47"/>
      <c r="B197" s="47">
        <v>6524</v>
      </c>
      <c r="C197" s="47" t="s">
        <v>158</v>
      </c>
      <c r="D197" s="50"/>
      <c r="E197" s="51">
        <v>30000</v>
      </c>
      <c r="F197" s="51">
        <v>46695</v>
      </c>
      <c r="G197" s="53">
        <f t="shared" si="5"/>
        <v>155.65</v>
      </c>
      <c r="H197" s="58"/>
      <c r="I197" s="58"/>
      <c r="J197" s="59"/>
      <c r="K197" s="59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</row>
    <row r="198" spans="1:129" s="27" customFormat="1" ht="12.75">
      <c r="A198" s="47"/>
      <c r="B198" s="47">
        <v>6526</v>
      </c>
      <c r="C198" s="47" t="s">
        <v>159</v>
      </c>
      <c r="D198" s="50"/>
      <c r="E198" s="51">
        <v>200000</v>
      </c>
      <c r="F198" s="51">
        <v>147171</v>
      </c>
      <c r="G198" s="53">
        <f t="shared" si="5"/>
        <v>73.5855</v>
      </c>
      <c r="H198" s="58"/>
      <c r="I198" s="58"/>
      <c r="J198" s="59"/>
      <c r="K198" s="59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</row>
    <row r="199" spans="1:129" s="27" customFormat="1" ht="12.75">
      <c r="A199" s="47"/>
      <c r="B199" s="47">
        <v>6526</v>
      </c>
      <c r="C199" s="47" t="s">
        <v>160</v>
      </c>
      <c r="D199" s="50"/>
      <c r="E199" s="51">
        <v>0</v>
      </c>
      <c r="F199" s="51">
        <v>0</v>
      </c>
      <c r="G199" s="53">
        <v>0</v>
      </c>
      <c r="H199" s="58"/>
      <c r="I199" s="58"/>
      <c r="J199" s="59"/>
      <c r="K199" s="59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</row>
    <row r="200" spans="1:129" s="27" customFormat="1" ht="12.75">
      <c r="A200" s="47"/>
      <c r="B200" s="47">
        <v>6531</v>
      </c>
      <c r="C200" s="47" t="s">
        <v>155</v>
      </c>
      <c r="D200" s="50"/>
      <c r="E200" s="51">
        <v>50000</v>
      </c>
      <c r="F200" s="51">
        <v>0</v>
      </c>
      <c r="G200" s="53">
        <f t="shared" si="5"/>
        <v>0</v>
      </c>
      <c r="H200" s="58"/>
      <c r="I200" s="58"/>
      <c r="J200" s="59"/>
      <c r="K200" s="59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</row>
    <row r="201" spans="1:129" s="27" customFormat="1" ht="12.75">
      <c r="A201" s="47"/>
      <c r="B201" s="47">
        <v>6532</v>
      </c>
      <c r="C201" s="47" t="s">
        <v>154</v>
      </c>
      <c r="D201" s="50"/>
      <c r="E201" s="51">
        <v>200000</v>
      </c>
      <c r="F201" s="51">
        <v>0</v>
      </c>
      <c r="G201" s="53">
        <f t="shared" si="5"/>
        <v>0</v>
      </c>
      <c r="H201" s="58"/>
      <c r="I201" s="58"/>
      <c r="J201" s="59"/>
      <c r="K201" s="59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</row>
    <row r="202" spans="1:129" s="27" customFormat="1" ht="12.75">
      <c r="A202" s="47"/>
      <c r="B202" s="56">
        <v>66</v>
      </c>
      <c r="C202" s="47" t="s">
        <v>161</v>
      </c>
      <c r="D202" s="50"/>
      <c r="E202" s="51">
        <v>0</v>
      </c>
      <c r="F202" s="51">
        <v>38840</v>
      </c>
      <c r="G202" s="53">
        <v>0</v>
      </c>
      <c r="H202" s="58"/>
      <c r="I202" s="58"/>
      <c r="J202" s="59"/>
      <c r="K202" s="59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</row>
    <row r="203" spans="1:129" s="27" customFormat="1" ht="12.75">
      <c r="A203" s="47"/>
      <c r="B203" s="31">
        <v>661</v>
      </c>
      <c r="C203" s="47" t="s">
        <v>162</v>
      </c>
      <c r="D203" s="50"/>
      <c r="E203" s="51">
        <v>0</v>
      </c>
      <c r="F203" s="51">
        <v>38840</v>
      </c>
      <c r="G203" s="53">
        <v>0</v>
      </c>
      <c r="H203" s="58"/>
      <c r="I203" s="58"/>
      <c r="J203" s="59"/>
      <c r="K203" s="59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</row>
    <row r="204" spans="1:129" s="79" customFormat="1" ht="12.75">
      <c r="A204" s="47"/>
      <c r="B204" s="47">
        <v>6612</v>
      </c>
      <c r="C204" s="47" t="s">
        <v>163</v>
      </c>
      <c r="D204" s="50"/>
      <c r="E204" s="51">
        <v>0</v>
      </c>
      <c r="F204" s="51">
        <v>0</v>
      </c>
      <c r="G204" s="53">
        <v>0</v>
      </c>
      <c r="H204" s="58"/>
      <c r="I204" s="58"/>
      <c r="J204" s="59"/>
      <c r="K204" s="59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</row>
    <row r="205" spans="1:129" s="27" customFormat="1" ht="12.75">
      <c r="A205" s="47"/>
      <c r="B205" s="47">
        <v>6614</v>
      </c>
      <c r="C205" s="47" t="s">
        <v>164</v>
      </c>
      <c r="D205" s="50"/>
      <c r="E205" s="51">
        <v>55000</v>
      </c>
      <c r="F205" s="51">
        <v>38840</v>
      </c>
      <c r="G205" s="53">
        <f>F205*100/E205</f>
        <v>70.61818181818182</v>
      </c>
      <c r="H205" s="58"/>
      <c r="I205" s="58"/>
      <c r="J205" s="59"/>
      <c r="K205" s="59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</row>
    <row r="206" spans="1:129" s="27" customFormat="1" ht="12.75">
      <c r="A206" s="47"/>
      <c r="B206" s="31">
        <v>662</v>
      </c>
      <c r="C206" s="47" t="s">
        <v>165</v>
      </c>
      <c r="D206" s="50"/>
      <c r="E206" s="51">
        <v>0</v>
      </c>
      <c r="F206" s="51">
        <v>0</v>
      </c>
      <c r="G206" s="53">
        <v>0</v>
      </c>
      <c r="H206" s="58"/>
      <c r="I206" s="58"/>
      <c r="J206" s="59"/>
      <c r="K206" s="59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</row>
    <row r="207" spans="1:129" s="27" customFormat="1" ht="12.75">
      <c r="A207" s="47"/>
      <c r="B207" s="47">
        <v>6627</v>
      </c>
      <c r="C207" s="47" t="s">
        <v>166</v>
      </c>
      <c r="D207" s="50"/>
      <c r="E207" s="51">
        <v>10000</v>
      </c>
      <c r="F207" s="51">
        <v>0</v>
      </c>
      <c r="G207" s="53">
        <v>0</v>
      </c>
      <c r="H207" s="58"/>
      <c r="I207" s="58"/>
      <c r="J207" s="59"/>
      <c r="K207" s="59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</row>
    <row r="208" spans="1:129" s="79" customFormat="1" ht="12.75">
      <c r="A208" s="47">
        <v>7</v>
      </c>
      <c r="B208" s="47"/>
      <c r="C208" s="47" t="s">
        <v>167</v>
      </c>
      <c r="D208" s="50"/>
      <c r="E208" s="51">
        <v>0</v>
      </c>
      <c r="F208" s="51">
        <v>9162</v>
      </c>
      <c r="G208" s="53">
        <v>0</v>
      </c>
      <c r="H208" s="58"/>
      <c r="I208" s="58"/>
      <c r="J208" s="59"/>
      <c r="K208" s="59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</row>
    <row r="209" spans="1:129" s="27" customFormat="1" ht="12.75">
      <c r="A209" s="47"/>
      <c r="B209" s="56">
        <v>71</v>
      </c>
      <c r="C209" s="47" t="s">
        <v>168</v>
      </c>
      <c r="D209" s="50"/>
      <c r="E209" s="51">
        <v>0</v>
      </c>
      <c r="F209" s="51">
        <v>0</v>
      </c>
      <c r="G209" s="53">
        <v>0</v>
      </c>
      <c r="H209" s="58"/>
      <c r="I209" s="58"/>
      <c r="J209" s="59"/>
      <c r="K209" s="59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</row>
    <row r="210" spans="1:129" s="27" customFormat="1" ht="12.75">
      <c r="A210" s="47"/>
      <c r="B210" s="31">
        <v>711</v>
      </c>
      <c r="C210" s="47" t="s">
        <v>169</v>
      </c>
      <c r="D210" s="50"/>
      <c r="E210" s="51">
        <v>0</v>
      </c>
      <c r="F210" s="51">
        <v>0</v>
      </c>
      <c r="G210" s="53">
        <v>0</v>
      </c>
      <c r="H210" s="58"/>
      <c r="I210" s="58"/>
      <c r="J210" s="59"/>
      <c r="K210" s="59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</row>
    <row r="211" spans="1:129" s="27" customFormat="1" ht="12.75">
      <c r="A211" s="47"/>
      <c r="B211" s="47">
        <v>7111</v>
      </c>
      <c r="C211" s="47" t="s">
        <v>94</v>
      </c>
      <c r="D211" s="50"/>
      <c r="E211" s="51">
        <v>50000</v>
      </c>
      <c r="F211" s="51">
        <v>0</v>
      </c>
      <c r="G211" s="53">
        <v>0</v>
      </c>
      <c r="H211" s="58"/>
      <c r="I211" s="58"/>
      <c r="J211" s="59"/>
      <c r="K211" s="59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</row>
    <row r="212" spans="1:129" s="65" customFormat="1" ht="12.75">
      <c r="A212" s="47"/>
      <c r="B212" s="56">
        <v>72</v>
      </c>
      <c r="C212" s="47" t="s">
        <v>170</v>
      </c>
      <c r="D212" s="50"/>
      <c r="E212" s="51">
        <v>0</v>
      </c>
      <c r="F212" s="51">
        <v>9162</v>
      </c>
      <c r="G212" s="53">
        <v>0</v>
      </c>
      <c r="H212" s="58"/>
      <c r="I212" s="58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59"/>
      <c r="BQ212" s="59"/>
      <c r="BR212" s="59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/>
      <c r="CC212" s="59"/>
      <c r="CD212" s="59"/>
      <c r="CE212" s="59"/>
      <c r="CF212" s="59"/>
      <c r="CG212" s="59"/>
      <c r="CH212" s="59"/>
      <c r="CI212" s="59"/>
      <c r="CJ212" s="59"/>
      <c r="CK212" s="59"/>
      <c r="CL212" s="59"/>
      <c r="CM212" s="59"/>
      <c r="CN212" s="59"/>
      <c r="CO212" s="59"/>
      <c r="CP212" s="59"/>
      <c r="CQ212" s="59"/>
      <c r="CR212" s="59"/>
      <c r="CS212" s="59"/>
      <c r="CT212" s="59"/>
      <c r="CU212" s="59"/>
      <c r="CV212" s="59"/>
      <c r="CW212" s="59"/>
      <c r="CX212" s="59"/>
      <c r="CY212" s="59"/>
      <c r="CZ212" s="59"/>
      <c r="DA212" s="59"/>
      <c r="DB212" s="59"/>
      <c r="DC212" s="59"/>
      <c r="DD212" s="59"/>
      <c r="DE212" s="59"/>
      <c r="DF212" s="59"/>
      <c r="DG212" s="59"/>
      <c r="DH212" s="59"/>
      <c r="DI212" s="59"/>
      <c r="DJ212" s="59"/>
      <c r="DK212" s="59"/>
      <c r="DL212" s="59"/>
      <c r="DM212" s="59"/>
      <c r="DN212" s="59"/>
      <c r="DO212" s="59"/>
      <c r="DP212" s="59"/>
      <c r="DQ212" s="59"/>
      <c r="DR212" s="59"/>
      <c r="DS212" s="59"/>
      <c r="DT212" s="59"/>
      <c r="DU212" s="59"/>
      <c r="DV212" s="59"/>
      <c r="DW212" s="59"/>
      <c r="DX212" s="59"/>
      <c r="DY212" s="59"/>
    </row>
    <row r="213" spans="1:129" s="79" customFormat="1" ht="12.75">
      <c r="A213" s="47"/>
      <c r="B213" s="31">
        <v>721</v>
      </c>
      <c r="C213" s="47" t="s">
        <v>171</v>
      </c>
      <c r="D213" s="50"/>
      <c r="E213" s="51">
        <v>0</v>
      </c>
      <c r="F213" s="51">
        <v>9162</v>
      </c>
      <c r="G213" s="53">
        <v>0</v>
      </c>
      <c r="H213" s="58"/>
      <c r="I213" s="58"/>
      <c r="J213" s="59"/>
      <c r="K213" s="59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</row>
    <row r="214" spans="1:129" s="27" customFormat="1" ht="12.75">
      <c r="A214" s="47"/>
      <c r="B214" s="47">
        <v>7211</v>
      </c>
      <c r="C214" s="47" t="s">
        <v>172</v>
      </c>
      <c r="D214" s="50"/>
      <c r="E214" s="51">
        <v>20000</v>
      </c>
      <c r="F214" s="51">
        <v>9162</v>
      </c>
      <c r="G214" s="53">
        <f>F214*100/E214</f>
        <v>45.81</v>
      </c>
      <c r="H214" s="58"/>
      <c r="I214" s="58"/>
      <c r="J214" s="59"/>
      <c r="K214" s="59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</row>
    <row r="215" spans="1:129" s="27" customFormat="1" ht="12.75">
      <c r="A215" s="47"/>
      <c r="B215" s="31">
        <v>722</v>
      </c>
      <c r="C215" s="47" t="s">
        <v>173</v>
      </c>
      <c r="D215" s="50"/>
      <c r="E215" s="51">
        <v>0</v>
      </c>
      <c r="F215" s="51"/>
      <c r="G215" s="53">
        <v>0</v>
      </c>
      <c r="H215" s="58"/>
      <c r="I215" s="58"/>
      <c r="J215" s="59"/>
      <c r="K215" s="59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</row>
    <row r="216" spans="1:129" s="79" customFormat="1" ht="12.75">
      <c r="A216" s="47"/>
      <c r="B216" s="47">
        <v>7221</v>
      </c>
      <c r="C216" s="47" t="s">
        <v>101</v>
      </c>
      <c r="D216" s="50"/>
      <c r="E216" s="51">
        <v>1000</v>
      </c>
      <c r="F216" s="51">
        <v>0</v>
      </c>
      <c r="G216" s="53">
        <v>0</v>
      </c>
      <c r="H216" s="58"/>
      <c r="I216" s="58"/>
      <c r="J216" s="59"/>
      <c r="K216" s="59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</row>
    <row r="217" spans="1:129" s="27" customFormat="1" ht="12.75">
      <c r="A217" s="47">
        <v>8</v>
      </c>
      <c r="B217" s="47"/>
      <c r="C217" s="47" t="s">
        <v>174</v>
      </c>
      <c r="D217" s="50"/>
      <c r="E217" s="51">
        <v>0</v>
      </c>
      <c r="F217" s="51">
        <v>0</v>
      </c>
      <c r="G217" s="53">
        <v>0</v>
      </c>
      <c r="H217" s="58"/>
      <c r="I217" s="58"/>
      <c r="J217" s="59"/>
      <c r="K217" s="59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</row>
    <row r="218" spans="1:129" s="65" customFormat="1" ht="12.75">
      <c r="A218" s="47"/>
      <c r="B218" s="56">
        <v>81</v>
      </c>
      <c r="C218" s="47" t="s">
        <v>175</v>
      </c>
      <c r="D218" s="50"/>
      <c r="E218" s="51">
        <v>0</v>
      </c>
      <c r="F218" s="47">
        <v>0</v>
      </c>
      <c r="G218" s="53">
        <v>0</v>
      </c>
      <c r="H218" s="58"/>
      <c r="I218" s="58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/>
      <c r="CH218" s="59"/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/>
      <c r="CY218" s="59"/>
      <c r="CZ218" s="59"/>
      <c r="DA218" s="59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/>
      <c r="DL218" s="59"/>
      <c r="DM218" s="59"/>
      <c r="DN218" s="59"/>
      <c r="DO218" s="59"/>
      <c r="DP218" s="59"/>
      <c r="DQ218" s="59"/>
      <c r="DR218" s="59"/>
      <c r="DS218" s="59"/>
      <c r="DT218" s="59"/>
      <c r="DU218" s="59"/>
      <c r="DV218" s="59"/>
      <c r="DW218" s="59"/>
      <c r="DX218" s="59"/>
      <c r="DY218" s="59"/>
    </row>
    <row r="219" spans="1:129" s="79" customFormat="1" ht="12.75">
      <c r="A219" s="47"/>
      <c r="B219" s="31">
        <v>812</v>
      </c>
      <c r="C219" s="47" t="s">
        <v>176</v>
      </c>
      <c r="D219" s="50"/>
      <c r="E219" s="51">
        <v>0</v>
      </c>
      <c r="F219" s="47">
        <v>0</v>
      </c>
      <c r="G219" s="53">
        <v>0</v>
      </c>
      <c r="H219" s="58"/>
      <c r="I219" s="58"/>
      <c r="J219" s="59"/>
      <c r="K219" s="59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</row>
    <row r="220" spans="1:129" s="27" customFormat="1" ht="12.75">
      <c r="A220" s="47"/>
      <c r="B220" s="47">
        <v>8121</v>
      </c>
      <c r="C220" s="47" t="s">
        <v>177</v>
      </c>
      <c r="D220" s="50"/>
      <c r="E220" s="51">
        <v>20000</v>
      </c>
      <c r="F220" s="51">
        <v>0</v>
      </c>
      <c r="G220" s="53">
        <v>0</v>
      </c>
      <c r="H220" s="58"/>
      <c r="I220" s="58"/>
      <c r="J220" s="59"/>
      <c r="K220" s="59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</row>
    <row r="221" spans="1:129" s="27" customFormat="1" ht="12.75">
      <c r="A221" s="47"/>
      <c r="B221" s="56">
        <v>84</v>
      </c>
      <c r="C221" s="47" t="s">
        <v>178</v>
      </c>
      <c r="D221" s="50"/>
      <c r="E221" s="51">
        <v>0</v>
      </c>
      <c r="F221" s="51"/>
      <c r="G221" s="53">
        <v>0</v>
      </c>
      <c r="H221" s="58"/>
      <c r="I221" s="58"/>
      <c r="J221" s="59"/>
      <c r="K221" s="59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</row>
    <row r="222" spans="1:129" s="27" customFormat="1" ht="12.75">
      <c r="A222" s="47"/>
      <c r="B222" s="31">
        <v>844</v>
      </c>
      <c r="C222" s="47" t="s">
        <v>179</v>
      </c>
      <c r="D222" s="50"/>
      <c r="E222" s="51">
        <v>0</v>
      </c>
      <c r="F222" s="51">
        <v>0</v>
      </c>
      <c r="G222" s="53">
        <v>0</v>
      </c>
      <c r="H222" s="58"/>
      <c r="I222" s="58"/>
      <c r="J222" s="59"/>
      <c r="K222" s="59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</row>
    <row r="223" spans="1:129" s="79" customFormat="1" ht="12.75">
      <c r="A223" s="47"/>
      <c r="B223" s="47">
        <v>8441</v>
      </c>
      <c r="C223" s="47" t="s">
        <v>180</v>
      </c>
      <c r="D223" s="50"/>
      <c r="E223" s="51">
        <v>1000</v>
      </c>
      <c r="F223" s="51">
        <v>0</v>
      </c>
      <c r="G223" s="53">
        <v>0</v>
      </c>
      <c r="H223" s="58"/>
      <c r="I223" s="58"/>
      <c r="J223" s="59"/>
      <c r="K223" s="59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</row>
    <row r="224" spans="1:129" s="79" customFormat="1" ht="12.75">
      <c r="A224" s="73"/>
      <c r="B224" s="73"/>
      <c r="C224" s="73"/>
      <c r="D224" s="74"/>
      <c r="E224" s="75"/>
      <c r="F224" s="51"/>
      <c r="G224" s="53"/>
      <c r="H224" s="58"/>
      <c r="I224" s="58"/>
      <c r="J224" s="59"/>
      <c r="K224" s="59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</row>
    <row r="225" spans="1:129" s="79" customFormat="1" ht="12.75">
      <c r="A225" s="73"/>
      <c r="B225" s="73"/>
      <c r="C225" s="73"/>
      <c r="D225" s="74"/>
      <c r="E225" s="75"/>
      <c r="F225" s="51"/>
      <c r="G225" s="53"/>
      <c r="H225" s="58"/>
      <c r="I225" s="58"/>
      <c r="J225" s="59"/>
      <c r="K225" s="59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</row>
    <row r="226" spans="1:129" s="79" customFormat="1" ht="12.75">
      <c r="A226" s="73"/>
      <c r="B226" s="73"/>
      <c r="C226" s="73"/>
      <c r="D226" s="74"/>
      <c r="E226" s="75"/>
      <c r="F226" s="51"/>
      <c r="G226" s="53"/>
      <c r="H226" s="58"/>
      <c r="I226" s="58"/>
      <c r="J226" s="59"/>
      <c r="K226" s="59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</row>
    <row r="227" spans="1:129" s="79" customFormat="1" ht="13.5" thickBot="1">
      <c r="A227" s="73"/>
      <c r="B227" s="73"/>
      <c r="C227" s="73"/>
      <c r="D227" s="74"/>
      <c r="E227" s="75"/>
      <c r="F227" s="51"/>
      <c r="G227" s="53"/>
      <c r="H227" s="58"/>
      <c r="I227" s="58"/>
      <c r="J227" s="59"/>
      <c r="K227" s="59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</row>
    <row r="228" spans="1:129" s="79" customFormat="1" ht="13.5" thickBot="1">
      <c r="A228" s="465" t="s">
        <v>181</v>
      </c>
      <c r="B228" s="465"/>
      <c r="C228" s="465"/>
      <c r="D228" s="80"/>
      <c r="E228" s="75"/>
      <c r="F228" s="51"/>
      <c r="G228" s="53"/>
      <c r="H228" s="58"/>
      <c r="I228" s="58"/>
      <c r="J228" s="59"/>
      <c r="K228" s="59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</row>
    <row r="229" spans="1:129" s="27" customFormat="1" ht="12.75">
      <c r="A229" s="30"/>
      <c r="B229" s="81"/>
      <c r="C229" s="30"/>
      <c r="D229" s="54"/>
      <c r="E229" s="55"/>
      <c r="F229" s="55"/>
      <c r="G229" s="53"/>
      <c r="H229" s="58"/>
      <c r="I229" s="58"/>
      <c r="J229" s="59"/>
      <c r="K229" s="59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</row>
    <row r="230" spans="1:129" s="27" customFormat="1" ht="12.75">
      <c r="A230" s="30"/>
      <c r="B230" s="81"/>
      <c r="C230" s="30"/>
      <c r="D230" s="54" t="s">
        <v>182</v>
      </c>
      <c r="E230" s="55"/>
      <c r="F230" s="55"/>
      <c r="G230" s="53"/>
      <c r="H230" s="58"/>
      <c r="I230" s="58"/>
      <c r="J230" s="59"/>
      <c r="K230" s="59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</row>
    <row r="231" spans="1:129" s="27" customFormat="1" ht="12.75">
      <c r="A231" s="80"/>
      <c r="B231" s="80"/>
      <c r="C231" s="82"/>
      <c r="D231" s="80"/>
      <c r="E231" s="80"/>
      <c r="F231" s="80"/>
      <c r="G231" s="53"/>
      <c r="H231" s="58"/>
      <c r="I231" s="58"/>
      <c r="J231" s="59"/>
      <c r="K231" s="59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</row>
    <row r="232" spans="1:129" s="27" customFormat="1" ht="12.75">
      <c r="A232" s="80"/>
      <c r="B232" s="80" t="s">
        <v>183</v>
      </c>
      <c r="C232" s="80"/>
      <c r="D232" s="80"/>
      <c r="E232" s="80"/>
      <c r="F232" s="80"/>
      <c r="G232" s="53"/>
      <c r="H232" s="58"/>
      <c r="I232" s="58"/>
      <c r="J232" s="59"/>
      <c r="K232" s="59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</row>
    <row r="233" spans="1:129" s="27" customFormat="1" ht="12.75">
      <c r="A233" s="29" t="s">
        <v>651</v>
      </c>
      <c r="B233" s="29"/>
      <c r="C233" s="29"/>
      <c r="D233" s="29"/>
      <c r="E233" s="29"/>
      <c r="F233" s="80"/>
      <c r="G233" s="53"/>
      <c r="H233" s="58"/>
      <c r="I233" s="58"/>
      <c r="J233" s="59"/>
      <c r="K233" s="59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</row>
    <row r="234" spans="1:129" s="27" customFormat="1" ht="12.75">
      <c r="A234" s="29"/>
      <c r="B234" s="29"/>
      <c r="C234" s="29"/>
      <c r="D234" s="29"/>
      <c r="E234" s="29"/>
      <c r="F234" s="80"/>
      <c r="G234" s="53"/>
      <c r="H234" s="58"/>
      <c r="I234" s="58"/>
      <c r="J234" s="59"/>
      <c r="K234" s="59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</row>
    <row r="235" spans="1:129" s="27" customFormat="1" ht="12.75">
      <c r="A235" s="29"/>
      <c r="B235" s="29"/>
      <c r="C235" s="29"/>
      <c r="D235" s="29"/>
      <c r="E235" s="29"/>
      <c r="F235" s="80"/>
      <c r="G235" s="53"/>
      <c r="H235" s="58"/>
      <c r="I235" s="58"/>
      <c r="J235" s="59"/>
      <c r="K235" s="59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</row>
    <row r="236" spans="1:129" s="27" customFormat="1" ht="12.75">
      <c r="A236" s="29"/>
      <c r="B236" s="29"/>
      <c r="C236" s="29"/>
      <c r="D236" s="29"/>
      <c r="E236" s="29"/>
      <c r="F236" s="80"/>
      <c r="G236" s="53"/>
      <c r="H236" s="58"/>
      <c r="I236" s="58"/>
      <c r="J236" s="59"/>
      <c r="K236" s="59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</row>
    <row r="237" spans="1:129" s="65" customFormat="1" ht="12.75">
      <c r="A237" s="29" t="s">
        <v>184</v>
      </c>
      <c r="B237" s="29"/>
      <c r="C237" s="29"/>
      <c r="D237" s="29"/>
      <c r="E237" s="29"/>
      <c r="F237" s="80"/>
      <c r="G237" s="53"/>
      <c r="H237" s="58"/>
      <c r="I237" s="58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59"/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  <c r="CG237" s="59"/>
      <c r="CH237" s="59"/>
      <c r="CI237" s="59"/>
      <c r="CJ237" s="59"/>
      <c r="CK237" s="59"/>
      <c r="CL237" s="59"/>
      <c r="CM237" s="59"/>
      <c r="CN237" s="59"/>
      <c r="CO237" s="59"/>
      <c r="CP237" s="59"/>
      <c r="CQ237" s="59"/>
      <c r="CR237" s="59"/>
      <c r="CS237" s="59"/>
      <c r="CT237" s="59"/>
      <c r="CU237" s="59"/>
      <c r="CV237" s="59"/>
      <c r="CW237" s="59"/>
      <c r="CX237" s="59"/>
      <c r="CY237" s="59"/>
      <c r="CZ237" s="59"/>
      <c r="DA237" s="59"/>
      <c r="DB237" s="59"/>
      <c r="DC237" s="59"/>
      <c r="DD237" s="59"/>
      <c r="DE237" s="59"/>
      <c r="DF237" s="59"/>
      <c r="DG237" s="59"/>
      <c r="DH237" s="59"/>
      <c r="DI237" s="59"/>
      <c r="DJ237" s="59"/>
      <c r="DK237" s="59"/>
      <c r="DL237" s="59"/>
      <c r="DM237" s="59"/>
      <c r="DN237" s="59"/>
      <c r="DO237" s="59"/>
      <c r="DP237" s="59"/>
      <c r="DQ237" s="59"/>
      <c r="DR237" s="59"/>
      <c r="DS237" s="59"/>
      <c r="DT237" s="59"/>
      <c r="DU237" s="59"/>
      <c r="DV237" s="59"/>
      <c r="DW237" s="59"/>
      <c r="DX237" s="59"/>
      <c r="DY237" s="59"/>
    </row>
    <row r="238" spans="1:129" s="79" customFormat="1" ht="12.75">
      <c r="A238" s="31"/>
      <c r="B238" s="31"/>
      <c r="C238" s="47"/>
      <c r="D238" s="31"/>
      <c r="E238" s="34"/>
      <c r="F238" s="47"/>
      <c r="G238" s="53"/>
      <c r="H238" s="58"/>
      <c r="I238" s="58"/>
      <c r="J238" s="59"/>
      <c r="K238" s="59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</row>
    <row r="239" spans="1:129" s="27" customFormat="1" ht="12.75">
      <c r="A239" s="31">
        <v>1</v>
      </c>
      <c r="B239" s="56"/>
      <c r="C239" s="56">
        <v>2</v>
      </c>
      <c r="D239" s="31">
        <v>3</v>
      </c>
      <c r="E239" s="31" t="s">
        <v>8</v>
      </c>
      <c r="F239" s="31" t="s">
        <v>9</v>
      </c>
      <c r="G239" s="53"/>
      <c r="H239" s="58"/>
      <c r="I239" s="58"/>
      <c r="J239" s="59"/>
      <c r="K239" s="59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</row>
    <row r="240" spans="1:129" s="27" customFormat="1" ht="12.75">
      <c r="A240" s="31"/>
      <c r="B240" s="56"/>
      <c r="C240" s="56"/>
      <c r="D240" s="31"/>
      <c r="E240" s="34" t="s">
        <v>11</v>
      </c>
      <c r="F240" s="31" t="s">
        <v>12</v>
      </c>
      <c r="G240" s="53"/>
      <c r="H240" s="58"/>
      <c r="I240" s="58"/>
      <c r="J240" s="59"/>
      <c r="K240" s="59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</row>
    <row r="241" spans="1:129" s="27" customFormat="1" ht="12.75">
      <c r="A241" s="47" t="s">
        <v>185</v>
      </c>
      <c r="B241" s="47"/>
      <c r="C241" s="47"/>
      <c r="D241" s="47"/>
      <c r="E241" s="51">
        <v>4046922.67</v>
      </c>
      <c r="F241" s="55">
        <v>3310071.67</v>
      </c>
      <c r="G241" s="53">
        <f>F241*100/E241</f>
        <v>81.79231331840596</v>
      </c>
      <c r="H241" s="58"/>
      <c r="I241" s="58"/>
      <c r="J241" s="59"/>
      <c r="K241" s="59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</row>
    <row r="242" spans="1:129" s="79" customFormat="1" ht="12.75">
      <c r="A242" s="47" t="s">
        <v>186</v>
      </c>
      <c r="B242" s="47"/>
      <c r="C242" s="47"/>
      <c r="D242" s="47"/>
      <c r="E242" s="51">
        <v>0</v>
      </c>
      <c r="F242" s="51">
        <v>120228.67</v>
      </c>
      <c r="G242" s="53"/>
      <c r="H242" s="58"/>
      <c r="I242" s="58"/>
      <c r="J242" s="59"/>
      <c r="K242" s="59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</row>
    <row r="243" spans="1:129" s="27" customFormat="1" ht="12.75">
      <c r="A243" s="47" t="s">
        <v>187</v>
      </c>
      <c r="B243" s="47"/>
      <c r="C243" s="47"/>
      <c r="D243" s="47"/>
      <c r="E243" s="51">
        <v>0</v>
      </c>
      <c r="F243" s="51">
        <v>99206</v>
      </c>
      <c r="G243" s="53">
        <v>0</v>
      </c>
      <c r="H243" s="58"/>
      <c r="I243" s="58"/>
      <c r="J243" s="59"/>
      <c r="K243" s="59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</row>
    <row r="244" spans="1:129" s="27" customFormat="1" ht="12.75">
      <c r="A244" s="47"/>
      <c r="B244" s="56">
        <v>32</v>
      </c>
      <c r="C244" s="47" t="s">
        <v>188</v>
      </c>
      <c r="D244" s="47"/>
      <c r="E244" s="51">
        <v>0</v>
      </c>
      <c r="F244" s="51">
        <v>99206</v>
      </c>
      <c r="G244" s="53">
        <v>0</v>
      </c>
      <c r="H244" s="58"/>
      <c r="I244" s="58"/>
      <c r="J244" s="59"/>
      <c r="K244" s="59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</row>
    <row r="245" spans="1:129" s="27" customFormat="1" ht="12.75">
      <c r="A245" s="47"/>
      <c r="B245" s="31">
        <v>329</v>
      </c>
      <c r="C245" s="47" t="s">
        <v>189</v>
      </c>
      <c r="D245" s="47"/>
      <c r="E245" s="51">
        <v>0</v>
      </c>
      <c r="F245" s="51">
        <v>99206</v>
      </c>
      <c r="G245" s="53">
        <v>0</v>
      </c>
      <c r="H245" s="58"/>
      <c r="I245" s="58"/>
      <c r="J245" s="59"/>
      <c r="K245" s="59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</row>
    <row r="246" spans="1:129" s="27" customFormat="1" ht="12.75">
      <c r="A246" s="47"/>
      <c r="B246" s="32">
        <v>3291</v>
      </c>
      <c r="C246" s="47" t="s">
        <v>190</v>
      </c>
      <c r="D246" s="47"/>
      <c r="E246" s="51">
        <v>65000</v>
      </c>
      <c r="F246" s="51">
        <v>99206</v>
      </c>
      <c r="G246" s="53">
        <f>F246*100/E246</f>
        <v>152.6246153846154</v>
      </c>
      <c r="H246" s="58"/>
      <c r="I246" s="58"/>
      <c r="J246" s="59"/>
      <c r="K246" s="59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</row>
    <row r="247" spans="1:129" s="27" customFormat="1" ht="12.75">
      <c r="A247" s="47" t="s">
        <v>191</v>
      </c>
      <c r="B247" s="47"/>
      <c r="C247" s="47"/>
      <c r="D247" s="47"/>
      <c r="E247" s="51">
        <v>0</v>
      </c>
      <c r="F247" s="51">
        <v>21022.67</v>
      </c>
      <c r="G247" s="53">
        <v>0</v>
      </c>
      <c r="H247" s="58"/>
      <c r="I247" s="58"/>
      <c r="J247" s="59"/>
      <c r="K247" s="59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</row>
    <row r="248" spans="1:129" s="27" customFormat="1" ht="12.75">
      <c r="A248" s="47"/>
      <c r="B248" s="56">
        <v>32</v>
      </c>
      <c r="C248" s="47" t="s">
        <v>188</v>
      </c>
      <c r="D248" s="47"/>
      <c r="E248" s="51">
        <v>0</v>
      </c>
      <c r="F248" s="51">
        <v>21022.67</v>
      </c>
      <c r="G248" s="53">
        <v>0</v>
      </c>
      <c r="H248" s="58"/>
      <c r="I248" s="58"/>
      <c r="J248" s="59"/>
      <c r="K248" s="59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</row>
    <row r="249" spans="1:129" s="27" customFormat="1" ht="12.75">
      <c r="A249" s="47"/>
      <c r="B249" s="31">
        <v>329</v>
      </c>
      <c r="C249" s="47" t="s">
        <v>192</v>
      </c>
      <c r="D249" s="47"/>
      <c r="E249" s="51">
        <v>0</v>
      </c>
      <c r="F249" s="51">
        <v>21022.67</v>
      </c>
      <c r="G249" s="53">
        <v>0</v>
      </c>
      <c r="H249" s="58"/>
      <c r="I249" s="58"/>
      <c r="J249" s="59"/>
      <c r="K249" s="59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</row>
    <row r="250" spans="1:129" s="27" customFormat="1" ht="12.75">
      <c r="A250" s="47"/>
      <c r="B250" s="32">
        <v>3293</v>
      </c>
      <c r="C250" s="47" t="s">
        <v>193</v>
      </c>
      <c r="D250" s="47"/>
      <c r="E250" s="51">
        <v>21022.67</v>
      </c>
      <c r="F250" s="51">
        <v>21022.67</v>
      </c>
      <c r="G250" s="53">
        <f>F250*100/E250</f>
        <v>100.00000000000001</v>
      </c>
      <c r="H250" s="58"/>
      <c r="I250" s="58"/>
      <c r="J250" s="59"/>
      <c r="K250" s="59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</row>
    <row r="251" spans="1:129" s="27" customFormat="1" ht="12.75">
      <c r="A251" s="47" t="s">
        <v>194</v>
      </c>
      <c r="B251" s="47"/>
      <c r="C251" s="47"/>
      <c r="D251" s="47"/>
      <c r="E251" s="51">
        <v>0</v>
      </c>
      <c r="F251" s="51">
        <v>1815647</v>
      </c>
      <c r="G251" s="53">
        <v>0</v>
      </c>
      <c r="H251" s="58"/>
      <c r="I251" s="58"/>
      <c r="J251" s="59"/>
      <c r="K251" s="59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</row>
    <row r="252" spans="1:129" s="27" customFormat="1" ht="12.75">
      <c r="A252" s="47" t="s">
        <v>195</v>
      </c>
      <c r="B252" s="47"/>
      <c r="C252" s="47"/>
      <c r="D252" s="47"/>
      <c r="E252" s="51">
        <v>0</v>
      </c>
      <c r="F252" s="55">
        <v>1797972</v>
      </c>
      <c r="G252" s="53">
        <v>0</v>
      </c>
      <c r="H252" s="58"/>
      <c r="I252" s="58"/>
      <c r="J252" s="59"/>
      <c r="K252" s="59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</row>
    <row r="253" spans="1:129" s="27" customFormat="1" ht="12.75">
      <c r="A253" s="47"/>
      <c r="B253" s="56">
        <v>31</v>
      </c>
      <c r="C253" s="47" t="s">
        <v>196</v>
      </c>
      <c r="D253" s="47"/>
      <c r="E253" s="51">
        <v>0</v>
      </c>
      <c r="F253" s="55">
        <v>627095</v>
      </c>
      <c r="G253" s="53">
        <v>0</v>
      </c>
      <c r="H253" s="58"/>
      <c r="I253" s="58"/>
      <c r="J253" s="59"/>
      <c r="K253" s="59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</row>
    <row r="254" spans="1:129" s="27" customFormat="1" ht="12.75">
      <c r="A254" s="47"/>
      <c r="B254" s="31">
        <v>311</v>
      </c>
      <c r="C254" s="47" t="s">
        <v>197</v>
      </c>
      <c r="D254" s="47"/>
      <c r="E254" s="51">
        <v>0</v>
      </c>
      <c r="F254" s="55">
        <v>512792</v>
      </c>
      <c r="G254" s="53">
        <v>0</v>
      </c>
      <c r="H254" s="58"/>
      <c r="I254" s="58"/>
      <c r="J254" s="59"/>
      <c r="K254" s="59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</row>
    <row r="255" spans="1:129" s="27" customFormat="1" ht="12.75">
      <c r="A255" s="47"/>
      <c r="B255" s="32">
        <v>3111</v>
      </c>
      <c r="C255" s="47" t="s">
        <v>198</v>
      </c>
      <c r="D255" s="47"/>
      <c r="E255" s="51">
        <v>505000</v>
      </c>
      <c r="F255" s="55">
        <v>512792</v>
      </c>
      <c r="G255" s="53">
        <f>F255*100/E255</f>
        <v>101.5429702970297</v>
      </c>
      <c r="H255" s="58"/>
      <c r="I255" s="58"/>
      <c r="J255" s="59"/>
      <c r="K255" s="59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</row>
    <row r="256" spans="1:129" s="27" customFormat="1" ht="12.75">
      <c r="A256" s="47"/>
      <c r="B256" s="31">
        <v>312</v>
      </c>
      <c r="C256" s="47" t="s">
        <v>199</v>
      </c>
      <c r="D256" s="47"/>
      <c r="E256" s="51">
        <v>0</v>
      </c>
      <c r="F256" s="55">
        <v>26104</v>
      </c>
      <c r="G256" s="53">
        <v>0</v>
      </c>
      <c r="H256" s="58"/>
      <c r="I256" s="58"/>
      <c r="J256" s="59"/>
      <c r="K256" s="59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</row>
    <row r="257" spans="1:130" s="27" customFormat="1" ht="12.75">
      <c r="A257" s="47"/>
      <c r="B257" s="32">
        <v>3121</v>
      </c>
      <c r="C257" s="47" t="s">
        <v>199</v>
      </c>
      <c r="D257" s="47"/>
      <c r="E257" s="51">
        <v>25000</v>
      </c>
      <c r="F257" s="55">
        <v>26104</v>
      </c>
      <c r="G257" s="53">
        <f>F257*100/E257</f>
        <v>104.416</v>
      </c>
      <c r="H257" s="58"/>
      <c r="I257" s="58"/>
      <c r="J257" s="58"/>
      <c r="K257" s="59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  <c r="DZ257" s="60"/>
    </row>
    <row r="258" spans="1:130" s="27" customFormat="1" ht="12.75">
      <c r="A258" s="47"/>
      <c r="B258" s="31">
        <v>313</v>
      </c>
      <c r="C258" s="47" t="s">
        <v>200</v>
      </c>
      <c r="D258" s="47"/>
      <c r="E258" s="51">
        <v>0</v>
      </c>
      <c r="F258" s="55">
        <v>88199</v>
      </c>
      <c r="G258" s="53">
        <v>0</v>
      </c>
      <c r="H258" s="58"/>
      <c r="I258" s="58"/>
      <c r="J258" s="58"/>
      <c r="K258" s="59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  <c r="DZ258" s="60"/>
    </row>
    <row r="259" spans="1:130" s="27" customFormat="1" ht="12.75">
      <c r="A259" s="47"/>
      <c r="B259" s="32">
        <v>3132</v>
      </c>
      <c r="C259" s="47" t="s">
        <v>201</v>
      </c>
      <c r="D259" s="47"/>
      <c r="E259" s="51">
        <v>80000</v>
      </c>
      <c r="F259" s="55">
        <v>79481</v>
      </c>
      <c r="G259" s="53">
        <f>F259*100/E259</f>
        <v>99.35125</v>
      </c>
      <c r="H259" s="58"/>
      <c r="I259" s="58"/>
      <c r="J259" s="58"/>
      <c r="K259" s="59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  <c r="DZ259" s="60"/>
    </row>
    <row r="260" spans="1:130" s="65" customFormat="1" ht="12.75">
      <c r="A260" s="47"/>
      <c r="B260" s="32">
        <v>3133</v>
      </c>
      <c r="C260" s="47" t="s">
        <v>202</v>
      </c>
      <c r="D260" s="47"/>
      <c r="E260" s="51">
        <v>9000</v>
      </c>
      <c r="F260" s="55">
        <v>8718</v>
      </c>
      <c r="G260" s="53">
        <f>F260*100/E260</f>
        <v>96.86666666666666</v>
      </c>
      <c r="H260" s="58"/>
      <c r="I260" s="58"/>
      <c r="J260" s="58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59"/>
      <c r="BQ260" s="59"/>
      <c r="BR260" s="59"/>
      <c r="BS260" s="59"/>
      <c r="BT260" s="59"/>
      <c r="BU260" s="59"/>
      <c r="BV260" s="59"/>
      <c r="BW260" s="59"/>
      <c r="BX260" s="59"/>
      <c r="BY260" s="59"/>
      <c r="BZ260" s="59"/>
      <c r="CA260" s="59"/>
      <c r="CB260" s="59"/>
      <c r="CC260" s="59"/>
      <c r="CD260" s="59"/>
      <c r="CE260" s="59"/>
      <c r="CF260" s="59"/>
      <c r="CG260" s="59"/>
      <c r="CH260" s="59"/>
      <c r="CI260" s="59"/>
      <c r="CJ260" s="59"/>
      <c r="CK260" s="59"/>
      <c r="CL260" s="59"/>
      <c r="CM260" s="59"/>
      <c r="CN260" s="59"/>
      <c r="CO260" s="59"/>
      <c r="CP260" s="59"/>
      <c r="CQ260" s="59"/>
      <c r="CR260" s="59"/>
      <c r="CS260" s="59"/>
      <c r="CT260" s="59"/>
      <c r="CU260" s="59"/>
      <c r="CV260" s="59"/>
      <c r="CW260" s="59"/>
      <c r="CX260" s="59"/>
      <c r="CY260" s="59"/>
      <c r="CZ260" s="59"/>
      <c r="DA260" s="59"/>
      <c r="DB260" s="59"/>
      <c r="DC260" s="59"/>
      <c r="DD260" s="59"/>
      <c r="DE260" s="59"/>
      <c r="DF260" s="59"/>
      <c r="DG260" s="59"/>
      <c r="DH260" s="59"/>
      <c r="DI260" s="59"/>
      <c r="DJ260" s="59"/>
      <c r="DK260" s="59"/>
      <c r="DL260" s="59"/>
      <c r="DM260" s="59"/>
      <c r="DN260" s="59"/>
      <c r="DO260" s="59"/>
      <c r="DP260" s="59"/>
      <c r="DQ260" s="59"/>
      <c r="DR260" s="59"/>
      <c r="DS260" s="59"/>
      <c r="DT260" s="59"/>
      <c r="DU260" s="59"/>
      <c r="DV260" s="59"/>
      <c r="DW260" s="59"/>
      <c r="DX260" s="59"/>
      <c r="DY260" s="59"/>
      <c r="DZ260" s="59"/>
    </row>
    <row r="261" spans="1:130" s="79" customFormat="1" ht="12.75">
      <c r="A261" s="47"/>
      <c r="B261" s="56">
        <v>32</v>
      </c>
      <c r="C261" s="47" t="s">
        <v>188</v>
      </c>
      <c r="D261" s="47"/>
      <c r="E261" s="51">
        <v>0</v>
      </c>
      <c r="F261" s="55">
        <v>857447</v>
      </c>
      <c r="G261" s="53">
        <v>0</v>
      </c>
      <c r="H261" s="58"/>
      <c r="I261" s="58"/>
      <c r="J261" s="58"/>
      <c r="K261" s="59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</row>
    <row r="262" spans="1:130" s="83" customFormat="1" ht="12.75">
      <c r="A262" s="47"/>
      <c r="B262" s="31">
        <v>321</v>
      </c>
      <c r="C262" s="47" t="s">
        <v>203</v>
      </c>
      <c r="D262" s="47"/>
      <c r="E262" s="51">
        <v>0</v>
      </c>
      <c r="F262" s="55">
        <v>34526</v>
      </c>
      <c r="G262" s="53">
        <v>0</v>
      </c>
      <c r="H262" s="58"/>
      <c r="I262" s="58"/>
      <c r="J262" s="58"/>
      <c r="K262" s="59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</row>
    <row r="263" spans="1:130" s="83" customFormat="1" ht="12.75">
      <c r="A263" s="47"/>
      <c r="B263" s="32">
        <v>3211</v>
      </c>
      <c r="C263" s="47" t="s">
        <v>204</v>
      </c>
      <c r="D263" s="47"/>
      <c r="E263" s="51">
        <v>15000</v>
      </c>
      <c r="F263" s="55">
        <v>13659</v>
      </c>
      <c r="G263" s="53">
        <f>F263*100/E263</f>
        <v>91.06</v>
      </c>
      <c r="H263" s="58"/>
      <c r="I263" s="58"/>
      <c r="J263" s="58"/>
      <c r="K263" s="59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</row>
    <row r="264" spans="1:130" s="27" customFormat="1" ht="12.75">
      <c r="A264" s="47"/>
      <c r="B264" s="32">
        <v>3212</v>
      </c>
      <c r="C264" s="47" t="s">
        <v>205</v>
      </c>
      <c r="D264" s="47"/>
      <c r="E264" s="51">
        <v>20000</v>
      </c>
      <c r="F264" s="55">
        <v>19267</v>
      </c>
      <c r="G264" s="53">
        <f>F264*100/E264</f>
        <v>96.335</v>
      </c>
      <c r="H264" s="58"/>
      <c r="I264" s="58"/>
      <c r="J264" s="58"/>
      <c r="K264" s="59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  <c r="DZ264" s="60"/>
    </row>
    <row r="265" spans="1:130" s="64" customFormat="1" ht="15">
      <c r="A265" s="47"/>
      <c r="B265" s="32">
        <v>3213</v>
      </c>
      <c r="C265" s="47" t="s">
        <v>206</v>
      </c>
      <c r="D265" s="47"/>
      <c r="E265" s="51">
        <v>5000</v>
      </c>
      <c r="F265" s="55">
        <v>1600</v>
      </c>
      <c r="G265" s="53">
        <f>F265*100/E265</f>
        <v>32</v>
      </c>
      <c r="H265" s="58"/>
      <c r="I265" s="58"/>
      <c r="J265" s="58"/>
      <c r="K265" s="59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  <c r="BE265" s="61"/>
      <c r="BF265" s="61"/>
      <c r="BG265" s="61"/>
      <c r="BH265" s="61"/>
      <c r="BI265" s="61"/>
      <c r="BJ265" s="61"/>
      <c r="BK265" s="61"/>
      <c r="BL265" s="61"/>
      <c r="BM265" s="61"/>
      <c r="BN265" s="61"/>
      <c r="BO265" s="61"/>
      <c r="BP265" s="61"/>
      <c r="BQ265" s="61"/>
      <c r="BR265" s="61"/>
      <c r="BS265" s="61"/>
      <c r="BT265" s="61"/>
      <c r="BU265" s="61"/>
      <c r="BV265" s="61"/>
      <c r="BW265" s="61"/>
      <c r="BX265" s="61"/>
      <c r="BY265" s="61"/>
      <c r="BZ265" s="61"/>
      <c r="CA265" s="61"/>
      <c r="CB265" s="61"/>
      <c r="CC265" s="61"/>
      <c r="CD265" s="61"/>
      <c r="CE265" s="61"/>
      <c r="CF265" s="61"/>
      <c r="CG265" s="61"/>
      <c r="CH265" s="61"/>
      <c r="CI265" s="61"/>
      <c r="CJ265" s="61"/>
      <c r="CK265" s="61"/>
      <c r="CL265" s="61"/>
      <c r="CM265" s="61"/>
      <c r="CN265" s="61"/>
      <c r="CO265" s="61"/>
      <c r="CP265" s="61"/>
      <c r="CQ265" s="61"/>
      <c r="CR265" s="61"/>
      <c r="CS265" s="61"/>
      <c r="CT265" s="61"/>
      <c r="CU265" s="61"/>
      <c r="CV265" s="61"/>
      <c r="CW265" s="61"/>
      <c r="CX265" s="61"/>
      <c r="CY265" s="61"/>
      <c r="CZ265" s="61"/>
      <c r="DA265" s="61"/>
      <c r="DB265" s="61"/>
      <c r="DC265" s="61"/>
      <c r="DD265" s="61"/>
      <c r="DE265" s="61"/>
      <c r="DF265" s="61"/>
      <c r="DG265" s="61"/>
      <c r="DH265" s="61"/>
      <c r="DI265" s="61"/>
      <c r="DJ265" s="61"/>
      <c r="DK265" s="61"/>
      <c r="DL265" s="61"/>
      <c r="DM265" s="61"/>
      <c r="DN265" s="61"/>
      <c r="DO265" s="61"/>
      <c r="DP265" s="61"/>
      <c r="DQ265" s="61"/>
      <c r="DR265" s="61"/>
      <c r="DS265" s="61"/>
      <c r="DT265" s="61"/>
      <c r="DU265" s="61"/>
      <c r="DV265" s="61"/>
      <c r="DW265" s="61"/>
      <c r="DX265" s="61"/>
      <c r="DY265" s="61"/>
      <c r="DZ265" s="61"/>
    </row>
    <row r="266" spans="1:130" s="65" customFormat="1" ht="12.75">
      <c r="A266" s="47"/>
      <c r="B266" s="31">
        <v>322</v>
      </c>
      <c r="C266" s="47" t="s">
        <v>207</v>
      </c>
      <c r="D266" s="47"/>
      <c r="E266" s="51">
        <v>0</v>
      </c>
      <c r="F266" s="55">
        <v>225761</v>
      </c>
      <c r="G266" s="53">
        <v>0</v>
      </c>
      <c r="H266" s="58"/>
      <c r="I266" s="58"/>
      <c r="J266" s="58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59"/>
      <c r="BQ266" s="59"/>
      <c r="BR266" s="59"/>
      <c r="BS266" s="59"/>
      <c r="BT266" s="59"/>
      <c r="BU266" s="59"/>
      <c r="BV266" s="59"/>
      <c r="BW266" s="59"/>
      <c r="BX266" s="59"/>
      <c r="BY266" s="59"/>
      <c r="BZ266" s="59"/>
      <c r="CA266" s="59"/>
      <c r="CB266" s="59"/>
      <c r="CC266" s="59"/>
      <c r="CD266" s="59"/>
      <c r="CE266" s="59"/>
      <c r="CF266" s="59"/>
      <c r="CG266" s="59"/>
      <c r="CH266" s="59"/>
      <c r="CI266" s="59"/>
      <c r="CJ266" s="59"/>
      <c r="CK266" s="59"/>
      <c r="CL266" s="59"/>
      <c r="CM266" s="59"/>
      <c r="CN266" s="59"/>
      <c r="CO266" s="59"/>
      <c r="CP266" s="59"/>
      <c r="CQ266" s="59"/>
      <c r="CR266" s="59"/>
      <c r="CS266" s="59"/>
      <c r="CT266" s="59"/>
      <c r="CU266" s="59"/>
      <c r="CV266" s="59"/>
      <c r="CW266" s="59"/>
      <c r="CX266" s="59"/>
      <c r="CY266" s="59"/>
      <c r="CZ266" s="59"/>
      <c r="DA266" s="59"/>
      <c r="DB266" s="59"/>
      <c r="DC266" s="59"/>
      <c r="DD266" s="59"/>
      <c r="DE266" s="59"/>
      <c r="DF266" s="59"/>
      <c r="DG266" s="59"/>
      <c r="DH266" s="59"/>
      <c r="DI266" s="59"/>
      <c r="DJ266" s="59"/>
      <c r="DK266" s="59"/>
      <c r="DL266" s="59"/>
      <c r="DM266" s="59"/>
      <c r="DN266" s="59"/>
      <c r="DO266" s="59"/>
      <c r="DP266" s="59"/>
      <c r="DQ266" s="59"/>
      <c r="DR266" s="59"/>
      <c r="DS266" s="59"/>
      <c r="DT266" s="59"/>
      <c r="DU266" s="59"/>
      <c r="DV266" s="59"/>
      <c r="DW266" s="59"/>
      <c r="DX266" s="59"/>
      <c r="DY266" s="59"/>
      <c r="DZ266" s="59"/>
    </row>
    <row r="267" spans="1:130" s="65" customFormat="1" ht="12.75">
      <c r="A267" s="47"/>
      <c r="B267" s="32">
        <v>3221</v>
      </c>
      <c r="C267" s="47" t="s">
        <v>208</v>
      </c>
      <c r="D267" s="47"/>
      <c r="E267" s="51">
        <v>30000</v>
      </c>
      <c r="F267" s="55">
        <v>40186</v>
      </c>
      <c r="G267" s="53">
        <f>F267*100/E267</f>
        <v>133.95333333333335</v>
      </c>
      <c r="H267" s="58"/>
      <c r="I267" s="58"/>
      <c r="J267" s="58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59"/>
      <c r="BQ267" s="59"/>
      <c r="BR267" s="59"/>
      <c r="BS267" s="59"/>
      <c r="BT267" s="59"/>
      <c r="BU267" s="59"/>
      <c r="BV267" s="59"/>
      <c r="BW267" s="59"/>
      <c r="BX267" s="59"/>
      <c r="BY267" s="59"/>
      <c r="BZ267" s="59"/>
      <c r="CA267" s="59"/>
      <c r="CB267" s="59"/>
      <c r="CC267" s="59"/>
      <c r="CD267" s="59"/>
      <c r="CE267" s="59"/>
      <c r="CF267" s="59"/>
      <c r="CG267" s="59"/>
      <c r="CH267" s="59"/>
      <c r="CI267" s="59"/>
      <c r="CJ267" s="59"/>
      <c r="CK267" s="59"/>
      <c r="CL267" s="59"/>
      <c r="CM267" s="59"/>
      <c r="CN267" s="59"/>
      <c r="CO267" s="59"/>
      <c r="CP267" s="59"/>
      <c r="CQ267" s="59"/>
      <c r="CR267" s="59"/>
      <c r="CS267" s="59"/>
      <c r="CT267" s="59"/>
      <c r="CU267" s="59"/>
      <c r="CV267" s="59"/>
      <c r="CW267" s="59"/>
      <c r="CX267" s="59"/>
      <c r="CY267" s="59"/>
      <c r="CZ267" s="59"/>
      <c r="DA267" s="59"/>
      <c r="DB267" s="59"/>
      <c r="DC267" s="59"/>
      <c r="DD267" s="59"/>
      <c r="DE267" s="59"/>
      <c r="DF267" s="59"/>
      <c r="DG267" s="59"/>
      <c r="DH267" s="59"/>
      <c r="DI267" s="59"/>
      <c r="DJ267" s="59"/>
      <c r="DK267" s="59"/>
      <c r="DL267" s="59"/>
      <c r="DM267" s="59"/>
      <c r="DN267" s="59"/>
      <c r="DO267" s="59"/>
      <c r="DP267" s="59"/>
      <c r="DQ267" s="59"/>
      <c r="DR267" s="59"/>
      <c r="DS267" s="59"/>
      <c r="DT267" s="59"/>
      <c r="DU267" s="59"/>
      <c r="DV267" s="59"/>
      <c r="DW267" s="59"/>
      <c r="DX267" s="59"/>
      <c r="DY267" s="59"/>
      <c r="DZ267" s="59"/>
    </row>
    <row r="268" spans="1:130" s="65" customFormat="1" ht="12.75">
      <c r="A268" s="47"/>
      <c r="B268" s="32">
        <v>3221</v>
      </c>
      <c r="C268" s="47" t="s">
        <v>209</v>
      </c>
      <c r="D268" s="47"/>
      <c r="E268" s="51">
        <v>0</v>
      </c>
      <c r="F268" s="55">
        <v>0</v>
      </c>
      <c r="G268" s="53">
        <v>0</v>
      </c>
      <c r="H268" s="58"/>
      <c r="I268" s="58"/>
      <c r="J268" s="58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59"/>
      <c r="BQ268" s="59"/>
      <c r="BR268" s="59"/>
      <c r="BS268" s="59"/>
      <c r="BT268" s="59"/>
      <c r="BU268" s="59"/>
      <c r="BV268" s="59"/>
      <c r="BW268" s="59"/>
      <c r="BX268" s="59"/>
      <c r="BY268" s="59"/>
      <c r="BZ268" s="59"/>
      <c r="CA268" s="59"/>
      <c r="CB268" s="59"/>
      <c r="CC268" s="59"/>
      <c r="CD268" s="59"/>
      <c r="CE268" s="59"/>
      <c r="CF268" s="59"/>
      <c r="CG268" s="59"/>
      <c r="CH268" s="59"/>
      <c r="CI268" s="59"/>
      <c r="CJ268" s="59"/>
      <c r="CK268" s="59"/>
      <c r="CL268" s="59"/>
      <c r="CM268" s="59"/>
      <c r="CN268" s="59"/>
      <c r="CO268" s="59"/>
      <c r="CP268" s="59"/>
      <c r="CQ268" s="59"/>
      <c r="CR268" s="59"/>
      <c r="CS268" s="59"/>
      <c r="CT268" s="59"/>
      <c r="CU268" s="59"/>
      <c r="CV268" s="59"/>
      <c r="CW268" s="59"/>
      <c r="CX268" s="59"/>
      <c r="CY268" s="59"/>
      <c r="CZ268" s="59"/>
      <c r="DA268" s="59"/>
      <c r="DB268" s="59"/>
      <c r="DC268" s="59"/>
      <c r="DD268" s="59"/>
      <c r="DE268" s="59"/>
      <c r="DF268" s="59"/>
      <c r="DG268" s="59"/>
      <c r="DH268" s="59"/>
      <c r="DI268" s="59"/>
      <c r="DJ268" s="59"/>
      <c r="DK268" s="59"/>
      <c r="DL268" s="59"/>
      <c r="DM268" s="59"/>
      <c r="DN268" s="59"/>
      <c r="DO268" s="59"/>
      <c r="DP268" s="59"/>
      <c r="DQ268" s="59"/>
      <c r="DR268" s="59"/>
      <c r="DS268" s="59"/>
      <c r="DT268" s="59"/>
      <c r="DU268" s="59"/>
      <c r="DV268" s="59"/>
      <c r="DW268" s="59"/>
      <c r="DX268" s="59"/>
      <c r="DY268" s="59"/>
      <c r="DZ268" s="59"/>
    </row>
    <row r="269" spans="1:130" s="65" customFormat="1" ht="12.75">
      <c r="A269" s="47"/>
      <c r="B269" s="32">
        <v>3221</v>
      </c>
      <c r="C269" s="47" t="s">
        <v>210</v>
      </c>
      <c r="D269" s="47"/>
      <c r="E269" s="51">
        <v>0</v>
      </c>
      <c r="F269" s="55">
        <v>0</v>
      </c>
      <c r="G269" s="53">
        <v>0</v>
      </c>
      <c r="H269" s="58"/>
      <c r="I269" s="58"/>
      <c r="J269" s="58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59"/>
      <c r="BQ269" s="59"/>
      <c r="BR269" s="59"/>
      <c r="BS269" s="59"/>
      <c r="BT269" s="59"/>
      <c r="BU269" s="59"/>
      <c r="BV269" s="59"/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  <c r="CG269" s="59"/>
      <c r="CH269" s="59"/>
      <c r="CI269" s="59"/>
      <c r="CJ269" s="59"/>
      <c r="CK269" s="59"/>
      <c r="CL269" s="59"/>
      <c r="CM269" s="59"/>
      <c r="CN269" s="59"/>
      <c r="CO269" s="59"/>
      <c r="CP269" s="59"/>
      <c r="CQ269" s="59"/>
      <c r="CR269" s="59"/>
      <c r="CS269" s="59"/>
      <c r="CT269" s="59"/>
      <c r="CU269" s="59"/>
      <c r="CV269" s="59"/>
      <c r="CW269" s="59"/>
      <c r="CX269" s="59"/>
      <c r="CY269" s="59"/>
      <c r="CZ269" s="59"/>
      <c r="DA269" s="59"/>
      <c r="DB269" s="59"/>
      <c r="DC269" s="59"/>
      <c r="DD269" s="59"/>
      <c r="DE269" s="59"/>
      <c r="DF269" s="59"/>
      <c r="DG269" s="59"/>
      <c r="DH269" s="59"/>
      <c r="DI269" s="59"/>
      <c r="DJ269" s="59"/>
      <c r="DK269" s="59"/>
      <c r="DL269" s="59"/>
      <c r="DM269" s="59"/>
      <c r="DN269" s="59"/>
      <c r="DO269" s="59"/>
      <c r="DP269" s="59"/>
      <c r="DQ269" s="59"/>
      <c r="DR269" s="59"/>
      <c r="DS269" s="59"/>
      <c r="DT269" s="59"/>
      <c r="DU269" s="59"/>
      <c r="DV269" s="59"/>
      <c r="DW269" s="59"/>
      <c r="DX269" s="59"/>
      <c r="DY269" s="59"/>
      <c r="DZ269" s="59"/>
    </row>
    <row r="270" spans="1:130" s="65" customFormat="1" ht="12.75">
      <c r="A270" s="47"/>
      <c r="B270" s="32">
        <v>3222</v>
      </c>
      <c r="C270" s="47" t="s">
        <v>211</v>
      </c>
      <c r="D270" s="47"/>
      <c r="E270" s="51">
        <v>2000</v>
      </c>
      <c r="F270" s="55">
        <v>0</v>
      </c>
      <c r="G270" s="53">
        <f aca="true" t="shared" si="6" ref="G270:G291">F270*100/E270</f>
        <v>0</v>
      </c>
      <c r="H270" s="58"/>
      <c r="I270" s="58"/>
      <c r="J270" s="58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59"/>
      <c r="BQ270" s="59"/>
      <c r="BR270" s="59"/>
      <c r="BS270" s="59"/>
      <c r="BT270" s="59"/>
      <c r="BU270" s="59"/>
      <c r="BV270" s="59"/>
      <c r="BW270" s="59"/>
      <c r="BX270" s="59"/>
      <c r="BY270" s="59"/>
      <c r="BZ270" s="59"/>
      <c r="CA270" s="59"/>
      <c r="CB270" s="59"/>
      <c r="CC270" s="59"/>
      <c r="CD270" s="59"/>
      <c r="CE270" s="59"/>
      <c r="CF270" s="59"/>
      <c r="CG270" s="59"/>
      <c r="CH270" s="59"/>
      <c r="CI270" s="59"/>
      <c r="CJ270" s="59"/>
      <c r="CK270" s="59"/>
      <c r="CL270" s="59"/>
      <c r="CM270" s="59"/>
      <c r="CN270" s="59"/>
      <c r="CO270" s="59"/>
      <c r="CP270" s="59"/>
      <c r="CQ270" s="59"/>
      <c r="CR270" s="59"/>
      <c r="CS270" s="59"/>
      <c r="CT270" s="59"/>
      <c r="CU270" s="59"/>
      <c r="CV270" s="59"/>
      <c r="CW270" s="59"/>
      <c r="CX270" s="59"/>
      <c r="CY270" s="59"/>
      <c r="CZ270" s="59"/>
      <c r="DA270" s="59"/>
      <c r="DB270" s="59"/>
      <c r="DC270" s="59"/>
      <c r="DD270" s="59"/>
      <c r="DE270" s="59"/>
      <c r="DF270" s="59"/>
      <c r="DG270" s="59"/>
      <c r="DH270" s="59"/>
      <c r="DI270" s="59"/>
      <c r="DJ270" s="59"/>
      <c r="DK270" s="59"/>
      <c r="DL270" s="59"/>
      <c r="DM270" s="59"/>
      <c r="DN270" s="59"/>
      <c r="DO270" s="59"/>
      <c r="DP270" s="59"/>
      <c r="DQ270" s="59"/>
      <c r="DR270" s="59"/>
      <c r="DS270" s="59"/>
      <c r="DT270" s="59"/>
      <c r="DU270" s="59"/>
      <c r="DV270" s="59"/>
      <c r="DW270" s="59"/>
      <c r="DX270" s="59"/>
      <c r="DY270" s="59"/>
      <c r="DZ270" s="59"/>
    </row>
    <row r="271" spans="1:129" s="65" customFormat="1" ht="12.75">
      <c r="A271" s="47"/>
      <c r="B271" s="32">
        <v>3223</v>
      </c>
      <c r="C271" s="47" t="s">
        <v>212</v>
      </c>
      <c r="D271" s="47"/>
      <c r="E271" s="51">
        <v>130000</v>
      </c>
      <c r="F271" s="55">
        <v>185575</v>
      </c>
      <c r="G271" s="53">
        <f t="shared" si="6"/>
        <v>142.75</v>
      </c>
      <c r="H271" s="58"/>
      <c r="I271" s="58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59"/>
      <c r="BQ271" s="59"/>
      <c r="BR271" s="59"/>
      <c r="BS271" s="59"/>
      <c r="BT271" s="59"/>
      <c r="BU271" s="59"/>
      <c r="BV271" s="59"/>
      <c r="BW271" s="59"/>
      <c r="BX271" s="59"/>
      <c r="BY271" s="59"/>
      <c r="BZ271" s="59"/>
      <c r="CA271" s="59"/>
      <c r="CB271" s="59"/>
      <c r="CC271" s="59"/>
      <c r="CD271" s="59"/>
      <c r="CE271" s="59"/>
      <c r="CF271" s="59"/>
      <c r="CG271" s="59"/>
      <c r="CH271" s="59"/>
      <c r="CI271" s="59"/>
      <c r="CJ271" s="59"/>
      <c r="CK271" s="59"/>
      <c r="CL271" s="59"/>
      <c r="CM271" s="59"/>
      <c r="CN271" s="59"/>
      <c r="CO271" s="59"/>
      <c r="CP271" s="59"/>
      <c r="CQ271" s="59"/>
      <c r="CR271" s="59"/>
      <c r="CS271" s="59"/>
      <c r="CT271" s="59"/>
      <c r="CU271" s="59"/>
      <c r="CV271" s="59"/>
      <c r="CW271" s="59"/>
      <c r="CX271" s="59"/>
      <c r="CY271" s="59"/>
      <c r="CZ271" s="59"/>
      <c r="DA271" s="59"/>
      <c r="DB271" s="59"/>
      <c r="DC271" s="59"/>
      <c r="DD271" s="59"/>
      <c r="DE271" s="59"/>
      <c r="DF271" s="59"/>
      <c r="DG271" s="59"/>
      <c r="DH271" s="59"/>
      <c r="DI271" s="59"/>
      <c r="DJ271" s="59"/>
      <c r="DK271" s="59"/>
      <c r="DL271" s="59"/>
      <c r="DM271" s="59"/>
      <c r="DN271" s="59"/>
      <c r="DO271" s="59"/>
      <c r="DP271" s="59"/>
      <c r="DQ271" s="59"/>
      <c r="DR271" s="59"/>
      <c r="DS271" s="59"/>
      <c r="DT271" s="59"/>
      <c r="DU271" s="59"/>
      <c r="DV271" s="59"/>
      <c r="DW271" s="59"/>
      <c r="DX271" s="59"/>
      <c r="DY271" s="59"/>
    </row>
    <row r="272" spans="1:129" s="65" customFormat="1" ht="12.75">
      <c r="A272" s="47"/>
      <c r="B272" s="32">
        <v>3225</v>
      </c>
      <c r="C272" s="47" t="s">
        <v>213</v>
      </c>
      <c r="D272" s="47"/>
      <c r="E272" s="51">
        <v>10000</v>
      </c>
      <c r="F272" s="55">
        <v>0</v>
      </c>
      <c r="G272" s="53">
        <f t="shared" si="6"/>
        <v>0</v>
      </c>
      <c r="H272" s="58"/>
      <c r="I272" s="58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9"/>
      <c r="BS272" s="59"/>
      <c r="BT272" s="59"/>
      <c r="BU272" s="59"/>
      <c r="BV272" s="59"/>
      <c r="BW272" s="59"/>
      <c r="BX272" s="59"/>
      <c r="BY272" s="59"/>
      <c r="BZ272" s="59"/>
      <c r="CA272" s="59"/>
      <c r="CB272" s="59"/>
      <c r="CC272" s="59"/>
      <c r="CD272" s="59"/>
      <c r="CE272" s="59"/>
      <c r="CF272" s="59"/>
      <c r="CG272" s="59"/>
      <c r="CH272" s="59"/>
      <c r="CI272" s="59"/>
      <c r="CJ272" s="59"/>
      <c r="CK272" s="59"/>
      <c r="CL272" s="59"/>
      <c r="CM272" s="59"/>
      <c r="CN272" s="59"/>
      <c r="CO272" s="59"/>
      <c r="CP272" s="59"/>
      <c r="CQ272" s="59"/>
      <c r="CR272" s="59"/>
      <c r="CS272" s="59"/>
      <c r="CT272" s="59"/>
      <c r="CU272" s="59"/>
      <c r="CV272" s="59"/>
      <c r="CW272" s="59"/>
      <c r="CX272" s="59"/>
      <c r="CY272" s="59"/>
      <c r="CZ272" s="59"/>
      <c r="DA272" s="59"/>
      <c r="DB272" s="59"/>
      <c r="DC272" s="59"/>
      <c r="DD272" s="59"/>
      <c r="DE272" s="59"/>
      <c r="DF272" s="59"/>
      <c r="DG272" s="59"/>
      <c r="DH272" s="59"/>
      <c r="DI272" s="59"/>
      <c r="DJ272" s="59"/>
      <c r="DK272" s="59"/>
      <c r="DL272" s="59"/>
      <c r="DM272" s="59"/>
      <c r="DN272" s="59"/>
      <c r="DO272" s="59"/>
      <c r="DP272" s="59"/>
      <c r="DQ272" s="59"/>
      <c r="DR272" s="59"/>
      <c r="DS272" s="59"/>
      <c r="DT272" s="59"/>
      <c r="DU272" s="59"/>
      <c r="DV272" s="59"/>
      <c r="DW272" s="59"/>
      <c r="DX272" s="59"/>
      <c r="DY272" s="59"/>
    </row>
    <row r="273" spans="1:129" s="65" customFormat="1" ht="12.75">
      <c r="A273" s="47"/>
      <c r="B273" s="31">
        <v>323</v>
      </c>
      <c r="C273" s="47" t="s">
        <v>214</v>
      </c>
      <c r="D273" s="47"/>
      <c r="E273" s="51">
        <v>0</v>
      </c>
      <c r="F273" s="55">
        <v>136271</v>
      </c>
      <c r="G273" s="53">
        <v>0</v>
      </c>
      <c r="H273" s="58"/>
      <c r="I273" s="58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59"/>
      <c r="BQ273" s="59"/>
      <c r="BR273" s="59"/>
      <c r="BS273" s="59"/>
      <c r="BT273" s="59"/>
      <c r="BU273" s="59"/>
      <c r="BV273" s="59"/>
      <c r="BW273" s="59"/>
      <c r="BX273" s="59"/>
      <c r="BY273" s="59"/>
      <c r="BZ273" s="59"/>
      <c r="CA273" s="59"/>
      <c r="CB273" s="59"/>
      <c r="CC273" s="59"/>
      <c r="CD273" s="59"/>
      <c r="CE273" s="59"/>
      <c r="CF273" s="59"/>
      <c r="CG273" s="59"/>
      <c r="CH273" s="59"/>
      <c r="CI273" s="59"/>
      <c r="CJ273" s="59"/>
      <c r="CK273" s="59"/>
      <c r="CL273" s="59"/>
      <c r="CM273" s="59"/>
      <c r="CN273" s="59"/>
      <c r="CO273" s="59"/>
      <c r="CP273" s="59"/>
      <c r="CQ273" s="59"/>
      <c r="CR273" s="59"/>
      <c r="CS273" s="59"/>
      <c r="CT273" s="59"/>
      <c r="CU273" s="59"/>
      <c r="CV273" s="59"/>
      <c r="CW273" s="59"/>
      <c r="CX273" s="59"/>
      <c r="CY273" s="59"/>
      <c r="CZ273" s="59"/>
      <c r="DA273" s="59"/>
      <c r="DB273" s="59"/>
      <c r="DC273" s="59"/>
      <c r="DD273" s="59"/>
      <c r="DE273" s="59"/>
      <c r="DF273" s="59"/>
      <c r="DG273" s="59"/>
      <c r="DH273" s="59"/>
      <c r="DI273" s="59"/>
      <c r="DJ273" s="59"/>
      <c r="DK273" s="59"/>
      <c r="DL273" s="59"/>
      <c r="DM273" s="59"/>
      <c r="DN273" s="59"/>
      <c r="DO273" s="59"/>
      <c r="DP273" s="59"/>
      <c r="DQ273" s="59"/>
      <c r="DR273" s="59"/>
      <c r="DS273" s="59"/>
      <c r="DT273" s="59"/>
      <c r="DU273" s="59"/>
      <c r="DV273" s="59"/>
      <c r="DW273" s="59"/>
      <c r="DX273" s="59"/>
      <c r="DY273" s="59"/>
    </row>
    <row r="274" spans="1:129" s="65" customFormat="1" ht="12.75">
      <c r="A274" s="47"/>
      <c r="B274" s="32">
        <v>3231</v>
      </c>
      <c r="C274" s="47" t="s">
        <v>215</v>
      </c>
      <c r="D274" s="47"/>
      <c r="E274" s="51">
        <v>25000</v>
      </c>
      <c r="F274" s="55">
        <v>19394</v>
      </c>
      <c r="G274" s="53">
        <f t="shared" si="6"/>
        <v>77.576</v>
      </c>
      <c r="H274" s="58"/>
      <c r="I274" s="58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59"/>
      <c r="BQ274" s="59"/>
      <c r="BR274" s="59"/>
      <c r="BS274" s="59"/>
      <c r="BT274" s="59"/>
      <c r="BU274" s="59"/>
      <c r="BV274" s="59"/>
      <c r="BW274" s="59"/>
      <c r="BX274" s="59"/>
      <c r="BY274" s="59"/>
      <c r="BZ274" s="59"/>
      <c r="CA274" s="59"/>
      <c r="CB274" s="59"/>
      <c r="CC274" s="59"/>
      <c r="CD274" s="59"/>
      <c r="CE274" s="59"/>
      <c r="CF274" s="59"/>
      <c r="CG274" s="59"/>
      <c r="CH274" s="59"/>
      <c r="CI274" s="59"/>
      <c r="CJ274" s="59"/>
      <c r="CK274" s="59"/>
      <c r="CL274" s="59"/>
      <c r="CM274" s="59"/>
      <c r="CN274" s="59"/>
      <c r="CO274" s="59"/>
      <c r="CP274" s="59"/>
      <c r="CQ274" s="59"/>
      <c r="CR274" s="59"/>
      <c r="CS274" s="59"/>
      <c r="CT274" s="59"/>
      <c r="CU274" s="59"/>
      <c r="CV274" s="59"/>
      <c r="CW274" s="59"/>
      <c r="CX274" s="59"/>
      <c r="CY274" s="59"/>
      <c r="CZ274" s="59"/>
      <c r="DA274" s="59"/>
      <c r="DB274" s="59"/>
      <c r="DC274" s="59"/>
      <c r="DD274" s="59"/>
      <c r="DE274" s="59"/>
      <c r="DF274" s="59"/>
      <c r="DG274" s="59"/>
      <c r="DH274" s="59"/>
      <c r="DI274" s="59"/>
      <c r="DJ274" s="59"/>
      <c r="DK274" s="59"/>
      <c r="DL274" s="59"/>
      <c r="DM274" s="59"/>
      <c r="DN274" s="59"/>
      <c r="DO274" s="59"/>
      <c r="DP274" s="59"/>
      <c r="DQ274" s="59"/>
      <c r="DR274" s="59"/>
      <c r="DS274" s="59"/>
      <c r="DT274" s="59"/>
      <c r="DU274" s="59"/>
      <c r="DV274" s="59"/>
      <c r="DW274" s="59"/>
      <c r="DX274" s="59"/>
      <c r="DY274" s="59"/>
    </row>
    <row r="275" spans="1:129" s="65" customFormat="1" ht="12.75">
      <c r="A275" s="47"/>
      <c r="B275" s="32">
        <v>3233</v>
      </c>
      <c r="C275" s="47" t="s">
        <v>216</v>
      </c>
      <c r="D275" s="47"/>
      <c r="E275" s="51">
        <v>40000</v>
      </c>
      <c r="F275" s="55">
        <v>47369</v>
      </c>
      <c r="G275" s="53">
        <f t="shared" si="6"/>
        <v>118.4225</v>
      </c>
      <c r="H275" s="58"/>
      <c r="I275" s="58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59"/>
      <c r="BQ275" s="59"/>
      <c r="BR275" s="59"/>
      <c r="BS275" s="59"/>
      <c r="BT275" s="59"/>
      <c r="BU275" s="59"/>
      <c r="BV275" s="59"/>
      <c r="BW275" s="59"/>
      <c r="BX275" s="59"/>
      <c r="BY275" s="59"/>
      <c r="BZ275" s="59"/>
      <c r="CA275" s="59"/>
      <c r="CB275" s="59"/>
      <c r="CC275" s="59"/>
      <c r="CD275" s="59"/>
      <c r="CE275" s="59"/>
      <c r="CF275" s="59"/>
      <c r="CG275" s="59"/>
      <c r="CH275" s="59"/>
      <c r="CI275" s="59"/>
      <c r="CJ275" s="59"/>
      <c r="CK275" s="59"/>
      <c r="CL275" s="59"/>
      <c r="CM275" s="59"/>
      <c r="CN275" s="59"/>
      <c r="CO275" s="59"/>
      <c r="CP275" s="59"/>
      <c r="CQ275" s="59"/>
      <c r="CR275" s="59"/>
      <c r="CS275" s="59"/>
      <c r="CT275" s="59"/>
      <c r="CU275" s="59"/>
      <c r="CV275" s="59"/>
      <c r="CW275" s="59"/>
      <c r="CX275" s="59"/>
      <c r="CY275" s="59"/>
      <c r="CZ275" s="59"/>
      <c r="DA275" s="59"/>
      <c r="DB275" s="59"/>
      <c r="DC275" s="59"/>
      <c r="DD275" s="59"/>
      <c r="DE275" s="59"/>
      <c r="DF275" s="59"/>
      <c r="DG275" s="59"/>
      <c r="DH275" s="59"/>
      <c r="DI275" s="59"/>
      <c r="DJ275" s="59"/>
      <c r="DK275" s="59"/>
      <c r="DL275" s="59"/>
      <c r="DM275" s="59"/>
      <c r="DN275" s="59"/>
      <c r="DO275" s="59"/>
      <c r="DP275" s="59"/>
      <c r="DQ275" s="59"/>
      <c r="DR275" s="59"/>
      <c r="DS275" s="59"/>
      <c r="DT275" s="59"/>
      <c r="DU275" s="59"/>
      <c r="DV275" s="59"/>
      <c r="DW275" s="59"/>
      <c r="DX275" s="59"/>
      <c r="DY275" s="59"/>
    </row>
    <row r="276" spans="1:129" s="65" customFormat="1" ht="12.75">
      <c r="A276" s="47"/>
      <c r="B276" s="32">
        <v>3237</v>
      </c>
      <c r="C276" s="47" t="s">
        <v>217</v>
      </c>
      <c r="D276" s="47"/>
      <c r="E276" s="51">
        <v>40000</v>
      </c>
      <c r="F276" s="55">
        <v>61922</v>
      </c>
      <c r="G276" s="53">
        <f t="shared" si="6"/>
        <v>154.805</v>
      </c>
      <c r="H276" s="58"/>
      <c r="I276" s="58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59"/>
      <c r="BQ276" s="59"/>
      <c r="BR276" s="59"/>
      <c r="BS276" s="59"/>
      <c r="BT276" s="59"/>
      <c r="BU276" s="59"/>
      <c r="BV276" s="59"/>
      <c r="BW276" s="59"/>
      <c r="BX276" s="59"/>
      <c r="BY276" s="59"/>
      <c r="BZ276" s="59"/>
      <c r="CA276" s="59"/>
      <c r="CB276" s="59"/>
      <c r="CC276" s="59"/>
      <c r="CD276" s="59"/>
      <c r="CE276" s="59"/>
      <c r="CF276" s="59"/>
      <c r="CG276" s="59"/>
      <c r="CH276" s="59"/>
      <c r="CI276" s="59"/>
      <c r="CJ276" s="59"/>
      <c r="CK276" s="59"/>
      <c r="CL276" s="59"/>
      <c r="CM276" s="59"/>
      <c r="CN276" s="59"/>
      <c r="CO276" s="59"/>
      <c r="CP276" s="59"/>
      <c r="CQ276" s="59"/>
      <c r="CR276" s="59"/>
      <c r="CS276" s="59"/>
      <c r="CT276" s="59"/>
      <c r="CU276" s="59"/>
      <c r="CV276" s="59"/>
      <c r="CW276" s="59"/>
      <c r="CX276" s="59"/>
      <c r="CY276" s="59"/>
      <c r="CZ276" s="59"/>
      <c r="DA276" s="59"/>
      <c r="DB276" s="59"/>
      <c r="DC276" s="59"/>
      <c r="DD276" s="59"/>
      <c r="DE276" s="59"/>
      <c r="DF276" s="59"/>
      <c r="DG276" s="59"/>
      <c r="DH276" s="59"/>
      <c r="DI276" s="59"/>
      <c r="DJ276" s="59"/>
      <c r="DK276" s="59"/>
      <c r="DL276" s="59"/>
      <c r="DM276" s="59"/>
      <c r="DN276" s="59"/>
      <c r="DO276" s="59"/>
      <c r="DP276" s="59"/>
      <c r="DQ276" s="59"/>
      <c r="DR276" s="59"/>
      <c r="DS276" s="59"/>
      <c r="DT276" s="59"/>
      <c r="DU276" s="59"/>
      <c r="DV276" s="59"/>
      <c r="DW276" s="59"/>
      <c r="DX276" s="59"/>
      <c r="DY276" s="59"/>
    </row>
    <row r="277" spans="1:129" s="65" customFormat="1" ht="12.75">
      <c r="A277" s="47"/>
      <c r="B277" s="32">
        <v>3238</v>
      </c>
      <c r="C277" s="47" t="s">
        <v>218</v>
      </c>
      <c r="D277" s="47"/>
      <c r="E277" s="51">
        <v>5000</v>
      </c>
      <c r="F277" s="55">
        <v>5657</v>
      </c>
      <c r="G277" s="53">
        <f t="shared" si="6"/>
        <v>113.14</v>
      </c>
      <c r="H277" s="58"/>
      <c r="I277" s="58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59"/>
      <c r="BQ277" s="59"/>
      <c r="BR277" s="59"/>
      <c r="BS277" s="59"/>
      <c r="BT277" s="59"/>
      <c r="BU277" s="59"/>
      <c r="BV277" s="59"/>
      <c r="BW277" s="59"/>
      <c r="BX277" s="59"/>
      <c r="BY277" s="59"/>
      <c r="BZ277" s="59"/>
      <c r="CA277" s="59"/>
      <c r="CB277" s="59"/>
      <c r="CC277" s="59"/>
      <c r="CD277" s="59"/>
      <c r="CE277" s="59"/>
      <c r="CF277" s="59"/>
      <c r="CG277" s="59"/>
      <c r="CH277" s="59"/>
      <c r="CI277" s="59"/>
      <c r="CJ277" s="59"/>
      <c r="CK277" s="59"/>
      <c r="CL277" s="59"/>
      <c r="CM277" s="59"/>
      <c r="CN277" s="59"/>
      <c r="CO277" s="59"/>
      <c r="CP277" s="59"/>
      <c r="CQ277" s="59"/>
      <c r="CR277" s="59"/>
      <c r="CS277" s="59"/>
      <c r="CT277" s="59"/>
      <c r="CU277" s="59"/>
      <c r="CV277" s="59"/>
      <c r="CW277" s="59"/>
      <c r="CX277" s="59"/>
      <c r="CY277" s="59"/>
      <c r="CZ277" s="59"/>
      <c r="DA277" s="59"/>
      <c r="DB277" s="59"/>
      <c r="DC277" s="59"/>
      <c r="DD277" s="59"/>
      <c r="DE277" s="59"/>
      <c r="DF277" s="59"/>
      <c r="DG277" s="59"/>
      <c r="DH277" s="59"/>
      <c r="DI277" s="59"/>
      <c r="DJ277" s="59"/>
      <c r="DK277" s="59"/>
      <c r="DL277" s="59"/>
      <c r="DM277" s="59"/>
      <c r="DN277" s="59"/>
      <c r="DO277" s="59"/>
      <c r="DP277" s="59"/>
      <c r="DQ277" s="59"/>
      <c r="DR277" s="59"/>
      <c r="DS277" s="59"/>
      <c r="DT277" s="59"/>
      <c r="DU277" s="59"/>
      <c r="DV277" s="59"/>
      <c r="DW277" s="59"/>
      <c r="DX277" s="59"/>
      <c r="DY277" s="59"/>
    </row>
    <row r="278" spans="1:129" s="65" customFormat="1" ht="12.75">
      <c r="A278" s="47"/>
      <c r="B278" s="32">
        <v>3239</v>
      </c>
      <c r="C278" s="47" t="s">
        <v>219</v>
      </c>
      <c r="D278" s="47"/>
      <c r="E278" s="51">
        <v>2000</v>
      </c>
      <c r="F278" s="55">
        <v>1929</v>
      </c>
      <c r="G278" s="53">
        <f t="shared" si="6"/>
        <v>96.45</v>
      </c>
      <c r="H278" s="58"/>
      <c r="I278" s="58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59"/>
      <c r="BQ278" s="59"/>
      <c r="BR278" s="59"/>
      <c r="BS278" s="59"/>
      <c r="BT278" s="59"/>
      <c r="BU278" s="59"/>
      <c r="BV278" s="59"/>
      <c r="BW278" s="59"/>
      <c r="BX278" s="59"/>
      <c r="BY278" s="59"/>
      <c r="BZ278" s="59"/>
      <c r="CA278" s="59"/>
      <c r="CB278" s="59"/>
      <c r="CC278" s="59"/>
      <c r="CD278" s="59"/>
      <c r="CE278" s="59"/>
      <c r="CF278" s="59"/>
      <c r="CG278" s="59"/>
      <c r="CH278" s="59"/>
      <c r="CI278" s="59"/>
      <c r="CJ278" s="59"/>
      <c r="CK278" s="59"/>
      <c r="CL278" s="59"/>
      <c r="CM278" s="59"/>
      <c r="CN278" s="59"/>
      <c r="CO278" s="59"/>
      <c r="CP278" s="59"/>
      <c r="CQ278" s="59"/>
      <c r="CR278" s="59"/>
      <c r="CS278" s="59"/>
      <c r="CT278" s="59"/>
      <c r="CU278" s="59"/>
      <c r="CV278" s="59"/>
      <c r="CW278" s="59"/>
      <c r="CX278" s="59"/>
      <c r="CY278" s="59"/>
      <c r="CZ278" s="59"/>
      <c r="DA278" s="59"/>
      <c r="DB278" s="59"/>
      <c r="DC278" s="59"/>
      <c r="DD278" s="59"/>
      <c r="DE278" s="59"/>
      <c r="DF278" s="59"/>
      <c r="DG278" s="59"/>
      <c r="DH278" s="59"/>
      <c r="DI278" s="59"/>
      <c r="DJ278" s="59"/>
      <c r="DK278" s="59"/>
      <c r="DL278" s="59"/>
      <c r="DM278" s="59"/>
      <c r="DN278" s="59"/>
      <c r="DO278" s="59"/>
      <c r="DP278" s="59"/>
      <c r="DQ278" s="59"/>
      <c r="DR278" s="59"/>
      <c r="DS278" s="59"/>
      <c r="DT278" s="59"/>
      <c r="DU278" s="59"/>
      <c r="DV278" s="59"/>
      <c r="DW278" s="59"/>
      <c r="DX278" s="59"/>
      <c r="DY278" s="59"/>
    </row>
    <row r="279" spans="1:129" s="67" customFormat="1" ht="12.75">
      <c r="A279" s="47"/>
      <c r="B279" s="31">
        <v>329</v>
      </c>
      <c r="C279" s="47" t="s">
        <v>189</v>
      </c>
      <c r="D279" s="47"/>
      <c r="E279" s="51">
        <v>0</v>
      </c>
      <c r="F279" s="55">
        <v>460889</v>
      </c>
      <c r="G279" s="53">
        <v>0</v>
      </c>
      <c r="H279" s="58"/>
      <c r="I279" s="58"/>
      <c r="J279" s="59"/>
      <c r="K279" s="59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</row>
    <row r="280" spans="1:129" s="27" customFormat="1" ht="12.75">
      <c r="A280" s="47"/>
      <c r="B280" s="32">
        <v>3292</v>
      </c>
      <c r="C280" s="47" t="s">
        <v>220</v>
      </c>
      <c r="D280" s="47"/>
      <c r="E280" s="51">
        <v>42000</v>
      </c>
      <c r="F280" s="55">
        <v>43113</v>
      </c>
      <c r="G280" s="53">
        <f t="shared" si="6"/>
        <v>102.65</v>
      </c>
      <c r="H280" s="58"/>
      <c r="I280" s="58"/>
      <c r="J280" s="59"/>
      <c r="K280" s="59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</row>
    <row r="281" spans="1:129" s="65" customFormat="1" ht="12.75">
      <c r="A281" s="47"/>
      <c r="B281" s="32">
        <v>3293</v>
      </c>
      <c r="C281" s="47" t="s">
        <v>193</v>
      </c>
      <c r="D281" s="47"/>
      <c r="E281" s="51">
        <v>23000</v>
      </c>
      <c r="F281" s="55">
        <v>24245</v>
      </c>
      <c r="G281" s="53">
        <f t="shared" si="6"/>
        <v>105.41304347826087</v>
      </c>
      <c r="H281" s="58"/>
      <c r="I281" s="58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59"/>
      <c r="BQ281" s="59"/>
      <c r="BR281" s="59"/>
      <c r="BS281" s="59"/>
      <c r="BT281" s="59"/>
      <c r="BU281" s="59"/>
      <c r="BV281" s="59"/>
      <c r="BW281" s="59"/>
      <c r="BX281" s="59"/>
      <c r="BY281" s="59"/>
      <c r="BZ281" s="59"/>
      <c r="CA281" s="59"/>
      <c r="CB281" s="59"/>
      <c r="CC281" s="59"/>
      <c r="CD281" s="59"/>
      <c r="CE281" s="59"/>
      <c r="CF281" s="59"/>
      <c r="CG281" s="59"/>
      <c r="CH281" s="59"/>
      <c r="CI281" s="59"/>
      <c r="CJ281" s="59"/>
      <c r="CK281" s="59"/>
      <c r="CL281" s="59"/>
      <c r="CM281" s="59"/>
      <c r="CN281" s="59"/>
      <c r="CO281" s="59"/>
      <c r="CP281" s="59"/>
      <c r="CQ281" s="59"/>
      <c r="CR281" s="59"/>
      <c r="CS281" s="59"/>
      <c r="CT281" s="59"/>
      <c r="CU281" s="59"/>
      <c r="CV281" s="59"/>
      <c r="CW281" s="59"/>
      <c r="CX281" s="59"/>
      <c r="CY281" s="59"/>
      <c r="CZ281" s="59"/>
      <c r="DA281" s="59"/>
      <c r="DB281" s="59"/>
      <c r="DC281" s="59"/>
      <c r="DD281" s="59"/>
      <c r="DE281" s="59"/>
      <c r="DF281" s="59"/>
      <c r="DG281" s="59"/>
      <c r="DH281" s="59"/>
      <c r="DI281" s="59"/>
      <c r="DJ281" s="59"/>
      <c r="DK281" s="59"/>
      <c r="DL281" s="59"/>
      <c r="DM281" s="59"/>
      <c r="DN281" s="59"/>
      <c r="DO281" s="59"/>
      <c r="DP281" s="59"/>
      <c r="DQ281" s="59"/>
      <c r="DR281" s="59"/>
      <c r="DS281" s="59"/>
      <c r="DT281" s="59"/>
      <c r="DU281" s="59"/>
      <c r="DV281" s="59"/>
      <c r="DW281" s="59"/>
      <c r="DX281" s="59"/>
      <c r="DY281" s="59"/>
    </row>
    <row r="282" spans="1:129" s="79" customFormat="1" ht="12.75">
      <c r="A282" s="47"/>
      <c r="B282" s="32">
        <v>3299</v>
      </c>
      <c r="C282" s="47" t="s">
        <v>189</v>
      </c>
      <c r="D282" s="47"/>
      <c r="E282" s="51">
        <v>350000</v>
      </c>
      <c r="F282" s="55">
        <v>393531</v>
      </c>
      <c r="G282" s="53">
        <f t="shared" si="6"/>
        <v>112.43742857142857</v>
      </c>
      <c r="H282" s="58"/>
      <c r="I282" s="58"/>
      <c r="J282" s="59"/>
      <c r="K282" s="59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</row>
    <row r="283" spans="1:129" s="27" customFormat="1" ht="12.75">
      <c r="A283" s="47"/>
      <c r="B283" s="56">
        <v>34</v>
      </c>
      <c r="C283" s="47" t="s">
        <v>221</v>
      </c>
      <c r="D283" s="47"/>
      <c r="E283" s="51">
        <v>0</v>
      </c>
      <c r="F283" s="55">
        <v>68095</v>
      </c>
      <c r="G283" s="53">
        <v>0</v>
      </c>
      <c r="H283" s="58"/>
      <c r="I283" s="58"/>
      <c r="J283" s="59"/>
      <c r="K283" s="59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</row>
    <row r="284" spans="1:129" s="27" customFormat="1" ht="12.75">
      <c r="A284" s="47"/>
      <c r="B284" s="31">
        <v>341</v>
      </c>
      <c r="C284" s="47" t="s">
        <v>59</v>
      </c>
      <c r="D284" s="47"/>
      <c r="E284" s="51">
        <v>0</v>
      </c>
      <c r="F284" s="55">
        <v>0</v>
      </c>
      <c r="G284" s="53">
        <v>0</v>
      </c>
      <c r="H284" s="58"/>
      <c r="I284" s="58"/>
      <c r="J284" s="59"/>
      <c r="K284" s="59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</row>
    <row r="285" spans="1:129" s="79" customFormat="1" ht="12.75">
      <c r="A285" s="47"/>
      <c r="B285" s="32">
        <v>3412</v>
      </c>
      <c r="C285" s="47" t="s">
        <v>60</v>
      </c>
      <c r="D285" s="47"/>
      <c r="E285" s="51">
        <v>30000</v>
      </c>
      <c r="F285" s="55">
        <v>0</v>
      </c>
      <c r="G285" s="53">
        <f t="shared" si="6"/>
        <v>0</v>
      </c>
      <c r="H285" s="58"/>
      <c r="I285" s="58"/>
      <c r="J285" s="59"/>
      <c r="K285" s="59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</row>
    <row r="286" spans="1:129" s="27" customFormat="1" ht="12.75">
      <c r="A286" s="47"/>
      <c r="B286" s="31">
        <v>342</v>
      </c>
      <c r="C286" s="47" t="s">
        <v>222</v>
      </c>
      <c r="D286" s="47"/>
      <c r="E286" s="51">
        <v>0</v>
      </c>
      <c r="F286" s="55">
        <v>62841</v>
      </c>
      <c r="G286" s="53">
        <v>0</v>
      </c>
      <c r="H286" s="58"/>
      <c r="I286" s="58"/>
      <c r="J286" s="59"/>
      <c r="K286" s="59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</row>
    <row r="287" spans="1:129" s="64" customFormat="1" ht="15">
      <c r="A287" s="47"/>
      <c r="B287" s="32">
        <v>3423</v>
      </c>
      <c r="C287" s="47" t="s">
        <v>223</v>
      </c>
      <c r="D287" s="47"/>
      <c r="E287" s="51">
        <v>75000</v>
      </c>
      <c r="F287" s="55">
        <v>62842</v>
      </c>
      <c r="G287" s="53">
        <f t="shared" si="6"/>
        <v>83.78933333333333</v>
      </c>
      <c r="H287" s="58"/>
      <c r="I287" s="58"/>
      <c r="J287" s="59"/>
      <c r="K287" s="59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  <c r="BE287" s="61"/>
      <c r="BF287" s="61"/>
      <c r="BG287" s="61"/>
      <c r="BH287" s="61"/>
      <c r="BI287" s="61"/>
      <c r="BJ287" s="61"/>
      <c r="BK287" s="61"/>
      <c r="BL287" s="61"/>
      <c r="BM287" s="61"/>
      <c r="BN287" s="61"/>
      <c r="BO287" s="61"/>
      <c r="BP287" s="61"/>
      <c r="BQ287" s="61"/>
      <c r="BR287" s="61"/>
      <c r="BS287" s="61"/>
      <c r="BT287" s="61"/>
      <c r="BU287" s="61"/>
      <c r="BV287" s="61"/>
      <c r="BW287" s="61"/>
      <c r="BX287" s="61"/>
      <c r="BY287" s="61"/>
      <c r="BZ287" s="61"/>
      <c r="CA287" s="61"/>
      <c r="CB287" s="61"/>
      <c r="CC287" s="61"/>
      <c r="CD287" s="61"/>
      <c r="CE287" s="61"/>
      <c r="CF287" s="61"/>
      <c r="CG287" s="61"/>
      <c r="CH287" s="61"/>
      <c r="CI287" s="61"/>
      <c r="CJ287" s="61"/>
      <c r="CK287" s="61"/>
      <c r="CL287" s="61"/>
      <c r="CM287" s="61"/>
      <c r="CN287" s="61"/>
      <c r="CO287" s="61"/>
      <c r="CP287" s="61"/>
      <c r="CQ287" s="61"/>
      <c r="CR287" s="61"/>
      <c r="CS287" s="61"/>
      <c r="CT287" s="61"/>
      <c r="CU287" s="61"/>
      <c r="CV287" s="61"/>
      <c r="CW287" s="61"/>
      <c r="CX287" s="61"/>
      <c r="CY287" s="61"/>
      <c r="CZ287" s="61"/>
      <c r="DA287" s="61"/>
      <c r="DB287" s="61"/>
      <c r="DC287" s="61"/>
      <c r="DD287" s="61"/>
      <c r="DE287" s="61"/>
      <c r="DF287" s="61"/>
      <c r="DG287" s="61"/>
      <c r="DH287" s="61"/>
      <c r="DI287" s="61"/>
      <c r="DJ287" s="61"/>
      <c r="DK287" s="61"/>
      <c r="DL287" s="61"/>
      <c r="DM287" s="61"/>
      <c r="DN287" s="61"/>
      <c r="DO287" s="61"/>
      <c r="DP287" s="61"/>
      <c r="DQ287" s="61"/>
      <c r="DR287" s="61"/>
      <c r="DS287" s="61"/>
      <c r="DT287" s="61"/>
      <c r="DU287" s="61"/>
      <c r="DV287" s="61"/>
      <c r="DW287" s="61"/>
      <c r="DX287" s="61"/>
      <c r="DY287" s="61"/>
    </row>
    <row r="288" spans="1:129" s="65" customFormat="1" ht="12.75">
      <c r="A288" s="47"/>
      <c r="B288" s="31">
        <v>343</v>
      </c>
      <c r="C288" s="47" t="s">
        <v>224</v>
      </c>
      <c r="D288" s="47"/>
      <c r="E288" s="51">
        <v>0</v>
      </c>
      <c r="F288" s="55">
        <v>5254</v>
      </c>
      <c r="G288" s="53">
        <v>0</v>
      </c>
      <c r="H288" s="58"/>
      <c r="I288" s="58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59"/>
      <c r="BQ288" s="59"/>
      <c r="BR288" s="59"/>
      <c r="BS288" s="59"/>
      <c r="BT288" s="59"/>
      <c r="BU288" s="59"/>
      <c r="BV288" s="59"/>
      <c r="BW288" s="59"/>
      <c r="BX288" s="59"/>
      <c r="BY288" s="59"/>
      <c r="BZ288" s="59"/>
      <c r="CA288" s="59"/>
      <c r="CB288" s="59"/>
      <c r="CC288" s="59"/>
      <c r="CD288" s="59"/>
      <c r="CE288" s="59"/>
      <c r="CF288" s="59"/>
      <c r="CG288" s="59"/>
      <c r="CH288" s="59"/>
      <c r="CI288" s="59"/>
      <c r="CJ288" s="59"/>
      <c r="CK288" s="59"/>
      <c r="CL288" s="59"/>
      <c r="CM288" s="59"/>
      <c r="CN288" s="59"/>
      <c r="CO288" s="59"/>
      <c r="CP288" s="59"/>
      <c r="CQ288" s="59"/>
      <c r="CR288" s="59"/>
      <c r="CS288" s="59"/>
      <c r="CT288" s="59"/>
      <c r="CU288" s="59"/>
      <c r="CV288" s="59"/>
      <c r="CW288" s="59"/>
      <c r="CX288" s="59"/>
      <c r="CY288" s="59"/>
      <c r="CZ288" s="59"/>
      <c r="DA288" s="59"/>
      <c r="DB288" s="59"/>
      <c r="DC288" s="59"/>
      <c r="DD288" s="59"/>
      <c r="DE288" s="59"/>
      <c r="DF288" s="59"/>
      <c r="DG288" s="59"/>
      <c r="DH288" s="59"/>
      <c r="DI288" s="59"/>
      <c r="DJ288" s="59"/>
      <c r="DK288" s="59"/>
      <c r="DL288" s="59"/>
      <c r="DM288" s="59"/>
      <c r="DN288" s="59"/>
      <c r="DO288" s="59"/>
      <c r="DP288" s="59"/>
      <c r="DQ288" s="59"/>
      <c r="DR288" s="59"/>
      <c r="DS288" s="59"/>
      <c r="DT288" s="59"/>
      <c r="DU288" s="59"/>
      <c r="DV288" s="59"/>
      <c r="DW288" s="59"/>
      <c r="DX288" s="59"/>
      <c r="DY288" s="59"/>
    </row>
    <row r="289" spans="1:129" s="79" customFormat="1" ht="12.75">
      <c r="A289" s="47"/>
      <c r="B289" s="32">
        <v>3431</v>
      </c>
      <c r="C289" s="47" t="s">
        <v>225</v>
      </c>
      <c r="D289" s="47"/>
      <c r="E289" s="51">
        <v>5000</v>
      </c>
      <c r="F289" s="55">
        <v>3256</v>
      </c>
      <c r="G289" s="53">
        <f t="shared" si="6"/>
        <v>65.12</v>
      </c>
      <c r="H289" s="58"/>
      <c r="I289" s="58"/>
      <c r="J289" s="59"/>
      <c r="K289" s="59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</row>
    <row r="290" spans="1:129" s="27" customFormat="1" ht="12.75">
      <c r="A290" s="47"/>
      <c r="B290" s="32">
        <v>3433</v>
      </c>
      <c r="C290" s="47" t="s">
        <v>226</v>
      </c>
      <c r="D290" s="47"/>
      <c r="E290" s="51">
        <v>1000</v>
      </c>
      <c r="F290" s="55">
        <v>0</v>
      </c>
      <c r="G290" s="53">
        <f t="shared" si="6"/>
        <v>0</v>
      </c>
      <c r="H290" s="58"/>
      <c r="I290" s="58"/>
      <c r="J290" s="59"/>
      <c r="K290" s="59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</row>
    <row r="291" spans="1:255" s="59" customFormat="1" ht="12.75">
      <c r="A291" s="47"/>
      <c r="B291" s="32">
        <v>3434</v>
      </c>
      <c r="C291" s="47" t="s">
        <v>227</v>
      </c>
      <c r="D291" s="47"/>
      <c r="E291" s="51">
        <v>7000</v>
      </c>
      <c r="F291" s="55">
        <v>1998</v>
      </c>
      <c r="G291" s="53">
        <f t="shared" si="6"/>
        <v>28.542857142857144</v>
      </c>
      <c r="H291" s="58"/>
      <c r="I291" s="58"/>
      <c r="DZ291" s="84"/>
      <c r="EA291" s="84"/>
      <c r="EB291" s="84"/>
      <c r="EC291" s="84"/>
      <c r="ED291" s="84"/>
      <c r="EE291" s="84"/>
      <c r="EF291" s="84"/>
      <c r="EG291" s="84"/>
      <c r="EH291" s="84"/>
      <c r="EI291" s="84"/>
      <c r="EJ291" s="84"/>
      <c r="EK291" s="84"/>
      <c r="EL291" s="84"/>
      <c r="EM291" s="84"/>
      <c r="EN291" s="84"/>
      <c r="EO291" s="84"/>
      <c r="EP291" s="84"/>
      <c r="EQ291" s="84"/>
      <c r="ER291" s="84"/>
      <c r="ES291" s="84"/>
      <c r="ET291" s="84"/>
      <c r="EU291" s="84"/>
      <c r="EV291" s="84"/>
      <c r="EW291" s="84"/>
      <c r="EX291" s="84"/>
      <c r="EY291" s="84"/>
      <c r="EZ291" s="84"/>
      <c r="FA291" s="84"/>
      <c r="FB291" s="84"/>
      <c r="FC291" s="84"/>
      <c r="FD291" s="84"/>
      <c r="FE291" s="84"/>
      <c r="FF291" s="84"/>
      <c r="FG291" s="84"/>
      <c r="FH291" s="84"/>
      <c r="FI291" s="84"/>
      <c r="FJ291" s="84"/>
      <c r="FK291" s="84"/>
      <c r="FL291" s="84"/>
      <c r="FM291" s="84"/>
      <c r="FN291" s="84"/>
      <c r="FO291" s="84"/>
      <c r="FP291" s="84"/>
      <c r="FQ291" s="84"/>
      <c r="FR291" s="84"/>
      <c r="FS291" s="84"/>
      <c r="FT291" s="84"/>
      <c r="FU291" s="84"/>
      <c r="FV291" s="84"/>
      <c r="FW291" s="84"/>
      <c r="FX291" s="84"/>
      <c r="FY291" s="84"/>
      <c r="FZ291" s="84"/>
      <c r="GA291" s="84"/>
      <c r="GB291" s="84"/>
      <c r="GC291" s="84"/>
      <c r="GD291" s="84"/>
      <c r="GE291" s="84"/>
      <c r="GF291" s="84"/>
      <c r="GG291" s="84"/>
      <c r="GH291" s="84"/>
      <c r="GI291" s="84"/>
      <c r="GJ291" s="84"/>
      <c r="GK291" s="84"/>
      <c r="GL291" s="84"/>
      <c r="GM291" s="84"/>
      <c r="GN291" s="84"/>
      <c r="GO291" s="84"/>
      <c r="GP291" s="84"/>
      <c r="GQ291" s="84"/>
      <c r="GR291" s="84"/>
      <c r="GS291" s="84"/>
      <c r="GT291" s="84"/>
      <c r="GU291" s="84"/>
      <c r="GV291" s="65"/>
      <c r="GW291" s="65"/>
      <c r="GX291" s="65"/>
      <c r="GY291" s="65"/>
      <c r="GZ291" s="65"/>
      <c r="HA291" s="65"/>
      <c r="HB291" s="65"/>
      <c r="HC291" s="65"/>
      <c r="HD291" s="65"/>
      <c r="HE291" s="65"/>
      <c r="HF291" s="65"/>
      <c r="HG291" s="65"/>
      <c r="HH291" s="65"/>
      <c r="HI291" s="65"/>
      <c r="HJ291" s="65"/>
      <c r="HK291" s="65"/>
      <c r="HL291" s="65"/>
      <c r="HM291" s="65"/>
      <c r="HN291" s="65"/>
      <c r="HO291" s="65"/>
      <c r="HP291" s="65"/>
      <c r="HQ291" s="65"/>
      <c r="HR291" s="65"/>
      <c r="HS291" s="65"/>
      <c r="HT291" s="65"/>
      <c r="HU291" s="65"/>
      <c r="HV291" s="65"/>
      <c r="HW291" s="65"/>
      <c r="HX291" s="65"/>
      <c r="HY291" s="65"/>
      <c r="HZ291" s="65"/>
      <c r="IA291" s="65"/>
      <c r="IB291" s="65"/>
      <c r="IC291" s="65"/>
      <c r="ID291" s="65"/>
      <c r="IE291" s="65"/>
      <c r="IF291" s="65"/>
      <c r="IG291" s="65"/>
      <c r="IH291" s="65"/>
      <c r="II291" s="65"/>
      <c r="IJ291" s="65"/>
      <c r="IK291" s="65"/>
      <c r="IL291" s="65"/>
      <c r="IM291" s="65"/>
      <c r="IN291" s="65"/>
      <c r="IO291" s="65"/>
      <c r="IP291" s="65"/>
      <c r="IQ291" s="65"/>
      <c r="IR291" s="65"/>
      <c r="IS291" s="65"/>
      <c r="IT291" s="65"/>
      <c r="IU291" s="65"/>
    </row>
    <row r="292" spans="1:255" s="66" customFormat="1" ht="12.75">
      <c r="A292" s="47"/>
      <c r="B292" s="56">
        <v>35</v>
      </c>
      <c r="C292" s="47" t="s">
        <v>228</v>
      </c>
      <c r="D292" s="47"/>
      <c r="E292" s="51">
        <v>0</v>
      </c>
      <c r="F292" s="55">
        <v>52545</v>
      </c>
      <c r="G292" s="53">
        <v>0</v>
      </c>
      <c r="H292" s="58"/>
      <c r="I292" s="58"/>
      <c r="J292" s="59"/>
      <c r="K292" s="59"/>
      <c r="DZ292" s="85"/>
      <c r="EA292" s="85"/>
      <c r="EB292" s="85"/>
      <c r="EC292" s="85"/>
      <c r="ED292" s="85"/>
      <c r="EE292" s="85"/>
      <c r="EF292" s="85"/>
      <c r="EG292" s="85"/>
      <c r="EH292" s="85"/>
      <c r="EI292" s="85"/>
      <c r="EJ292" s="85"/>
      <c r="EK292" s="85"/>
      <c r="EL292" s="85"/>
      <c r="EM292" s="85"/>
      <c r="EN292" s="85"/>
      <c r="EO292" s="85"/>
      <c r="EP292" s="85"/>
      <c r="EQ292" s="85"/>
      <c r="ER292" s="85"/>
      <c r="ES292" s="85"/>
      <c r="ET292" s="85"/>
      <c r="EU292" s="85"/>
      <c r="EV292" s="85"/>
      <c r="EW292" s="85"/>
      <c r="EX292" s="85"/>
      <c r="EY292" s="85"/>
      <c r="EZ292" s="85"/>
      <c r="FA292" s="85"/>
      <c r="FB292" s="85"/>
      <c r="FC292" s="85"/>
      <c r="FD292" s="85"/>
      <c r="FE292" s="85"/>
      <c r="FF292" s="85"/>
      <c r="FG292" s="85"/>
      <c r="FH292" s="85"/>
      <c r="FI292" s="85"/>
      <c r="FJ292" s="85"/>
      <c r="FK292" s="85"/>
      <c r="FL292" s="85"/>
      <c r="FM292" s="85"/>
      <c r="FN292" s="85"/>
      <c r="FO292" s="85"/>
      <c r="FP292" s="85"/>
      <c r="FQ292" s="85"/>
      <c r="FR292" s="85"/>
      <c r="FS292" s="85"/>
      <c r="FT292" s="85"/>
      <c r="FU292" s="85"/>
      <c r="FV292" s="85"/>
      <c r="FW292" s="85"/>
      <c r="FX292" s="85"/>
      <c r="FY292" s="85"/>
      <c r="FZ292" s="85"/>
      <c r="GA292" s="85"/>
      <c r="GB292" s="85"/>
      <c r="GC292" s="85"/>
      <c r="GD292" s="85"/>
      <c r="GE292" s="85"/>
      <c r="GF292" s="85"/>
      <c r="GG292" s="85"/>
      <c r="GH292" s="85"/>
      <c r="GI292" s="85"/>
      <c r="GJ292" s="85"/>
      <c r="GK292" s="85"/>
      <c r="GL292" s="85"/>
      <c r="GM292" s="85"/>
      <c r="GN292" s="85"/>
      <c r="GO292" s="85"/>
      <c r="GP292" s="85"/>
      <c r="GQ292" s="85"/>
      <c r="GR292" s="85"/>
      <c r="GS292" s="85"/>
      <c r="GT292" s="85"/>
      <c r="GU292" s="85"/>
      <c r="GV292" s="79"/>
      <c r="GW292" s="79"/>
      <c r="GX292" s="79"/>
      <c r="GY292" s="79"/>
      <c r="GZ292" s="79"/>
      <c r="HA292" s="79"/>
      <c r="HB292" s="79"/>
      <c r="HC292" s="79"/>
      <c r="HD292" s="79"/>
      <c r="HE292" s="79"/>
      <c r="HF292" s="79"/>
      <c r="HG292" s="79"/>
      <c r="HH292" s="79"/>
      <c r="HI292" s="79"/>
      <c r="HJ292" s="79"/>
      <c r="HK292" s="79"/>
      <c r="HL292" s="79"/>
      <c r="HM292" s="79"/>
      <c r="HN292" s="79"/>
      <c r="HO292" s="79"/>
      <c r="HP292" s="79"/>
      <c r="HQ292" s="79"/>
      <c r="HR292" s="79"/>
      <c r="HS292" s="79"/>
      <c r="HT292" s="79"/>
      <c r="HU292" s="79"/>
      <c r="HV292" s="79"/>
      <c r="HW292" s="79"/>
      <c r="HX292" s="79"/>
      <c r="HY292" s="79"/>
      <c r="HZ292" s="79"/>
      <c r="IA292" s="79"/>
      <c r="IB292" s="79"/>
      <c r="IC292" s="79"/>
      <c r="ID292" s="79"/>
      <c r="IE292" s="79"/>
      <c r="IF292" s="79"/>
      <c r="IG292" s="79"/>
      <c r="IH292" s="79"/>
      <c r="II292" s="79"/>
      <c r="IJ292" s="79"/>
      <c r="IK292" s="79"/>
      <c r="IL292" s="79"/>
      <c r="IM292" s="79"/>
      <c r="IN292" s="79"/>
      <c r="IO292" s="79"/>
      <c r="IP292" s="79"/>
      <c r="IQ292" s="79"/>
      <c r="IR292" s="79"/>
      <c r="IS292" s="79"/>
      <c r="IT292" s="79"/>
      <c r="IU292" s="79"/>
    </row>
    <row r="293" spans="1:203" s="27" customFormat="1" ht="12.75">
      <c r="A293" s="47"/>
      <c r="B293" s="31">
        <v>352</v>
      </c>
      <c r="C293" s="47" t="s">
        <v>229</v>
      </c>
      <c r="D293" s="47"/>
      <c r="E293" s="51">
        <v>0</v>
      </c>
      <c r="F293" s="55">
        <v>52545</v>
      </c>
      <c r="G293" s="53">
        <v>0</v>
      </c>
      <c r="H293" s="11"/>
      <c r="I293" s="11"/>
      <c r="J293" s="12"/>
      <c r="K293" s="12"/>
      <c r="DZ293" s="86"/>
      <c r="EA293" s="86"/>
      <c r="EB293" s="86"/>
      <c r="EC293" s="86"/>
      <c r="ED293" s="86"/>
      <c r="EE293" s="86"/>
      <c r="EF293" s="86"/>
      <c r="EG293" s="86"/>
      <c r="EH293" s="86"/>
      <c r="EI293" s="86"/>
      <c r="EJ293" s="86"/>
      <c r="EK293" s="86"/>
      <c r="EL293" s="86"/>
      <c r="EM293" s="86"/>
      <c r="EN293" s="86"/>
      <c r="EO293" s="86"/>
      <c r="EP293" s="86"/>
      <c r="EQ293" s="86"/>
      <c r="ER293" s="86"/>
      <c r="ES293" s="86"/>
      <c r="ET293" s="86"/>
      <c r="EU293" s="86"/>
      <c r="EV293" s="86"/>
      <c r="EW293" s="86"/>
      <c r="EX293" s="86"/>
      <c r="EY293" s="86"/>
      <c r="EZ293" s="86"/>
      <c r="FA293" s="86"/>
      <c r="FB293" s="86"/>
      <c r="FC293" s="86"/>
      <c r="FD293" s="86"/>
      <c r="FE293" s="86"/>
      <c r="FF293" s="86"/>
      <c r="FG293" s="86"/>
      <c r="FH293" s="86"/>
      <c r="FI293" s="86"/>
      <c r="FJ293" s="86"/>
      <c r="FK293" s="86"/>
      <c r="FL293" s="86"/>
      <c r="FM293" s="86"/>
      <c r="FN293" s="86"/>
      <c r="FO293" s="86"/>
      <c r="FP293" s="86"/>
      <c r="FQ293" s="86"/>
      <c r="FR293" s="86"/>
      <c r="FS293" s="86"/>
      <c r="FT293" s="86"/>
      <c r="FU293" s="86"/>
      <c r="FV293" s="86"/>
      <c r="FW293" s="86"/>
      <c r="FX293" s="86"/>
      <c r="FY293" s="86"/>
      <c r="FZ293" s="86"/>
      <c r="GA293" s="86"/>
      <c r="GB293" s="86"/>
      <c r="GC293" s="86"/>
      <c r="GD293" s="86"/>
      <c r="GE293" s="86"/>
      <c r="GF293" s="86"/>
      <c r="GG293" s="86"/>
      <c r="GH293" s="86"/>
      <c r="GI293" s="86"/>
      <c r="GJ293" s="86"/>
      <c r="GK293" s="86"/>
      <c r="GL293" s="86"/>
      <c r="GM293" s="86"/>
      <c r="GN293" s="86"/>
      <c r="GO293" s="86"/>
      <c r="GP293" s="86"/>
      <c r="GQ293" s="86"/>
      <c r="GR293" s="86"/>
      <c r="GS293" s="86"/>
      <c r="GT293" s="86"/>
      <c r="GU293" s="86"/>
    </row>
    <row r="294" spans="1:203" ht="12.75">
      <c r="A294" s="47"/>
      <c r="B294" s="32">
        <v>3522</v>
      </c>
      <c r="C294" s="47" t="s">
        <v>230</v>
      </c>
      <c r="D294" s="47"/>
      <c r="E294" s="51">
        <v>0</v>
      </c>
      <c r="F294" s="55">
        <v>0</v>
      </c>
      <c r="G294" s="53">
        <v>0</v>
      </c>
      <c r="H294" s="11"/>
      <c r="I294" s="11"/>
      <c r="J294" s="12"/>
      <c r="K294" s="12"/>
      <c r="DZ294" s="87"/>
      <c r="EA294" s="87"/>
      <c r="EB294" s="87"/>
      <c r="EC294" s="87"/>
      <c r="ED294" s="87"/>
      <c r="EE294" s="87"/>
      <c r="EF294" s="87"/>
      <c r="EG294" s="87"/>
      <c r="EH294" s="87"/>
      <c r="EI294" s="87"/>
      <c r="EJ294" s="87"/>
      <c r="EK294" s="87"/>
      <c r="EL294" s="87"/>
      <c r="EM294" s="87"/>
      <c r="EN294" s="87"/>
      <c r="EO294" s="87"/>
      <c r="EP294" s="87"/>
      <c r="EQ294" s="87"/>
      <c r="ER294" s="87"/>
      <c r="ES294" s="87"/>
      <c r="ET294" s="87"/>
      <c r="EU294" s="87"/>
      <c r="EV294" s="87"/>
      <c r="EW294" s="87"/>
      <c r="EX294" s="87"/>
      <c r="EY294" s="87"/>
      <c r="EZ294" s="87"/>
      <c r="FA294" s="87"/>
      <c r="FB294" s="87"/>
      <c r="FC294" s="87"/>
      <c r="FD294" s="87"/>
      <c r="FE294" s="87"/>
      <c r="FF294" s="87"/>
      <c r="FG294" s="87"/>
      <c r="FH294" s="87"/>
      <c r="FI294" s="87"/>
      <c r="FJ294" s="87"/>
      <c r="FK294" s="87"/>
      <c r="FL294" s="87"/>
      <c r="FM294" s="87"/>
      <c r="FN294" s="87"/>
      <c r="FO294" s="87"/>
      <c r="FP294" s="87"/>
      <c r="FQ294" s="87"/>
      <c r="FR294" s="87"/>
      <c r="FS294" s="87"/>
      <c r="FT294" s="87"/>
      <c r="FU294" s="87"/>
      <c r="FV294" s="87"/>
      <c r="FW294" s="87"/>
      <c r="FX294" s="87"/>
      <c r="FY294" s="87"/>
      <c r="FZ294" s="87"/>
      <c r="GA294" s="87"/>
      <c r="GB294" s="87"/>
      <c r="GC294" s="87"/>
      <c r="GD294" s="87"/>
      <c r="GE294" s="87"/>
      <c r="GF294" s="87"/>
      <c r="GG294" s="87"/>
      <c r="GH294" s="87"/>
      <c r="GI294" s="87"/>
      <c r="GJ294" s="87"/>
      <c r="GK294" s="87"/>
      <c r="GL294" s="87"/>
      <c r="GM294" s="87"/>
      <c r="GN294" s="87"/>
      <c r="GO294" s="87"/>
      <c r="GP294" s="87"/>
      <c r="GQ294" s="87"/>
      <c r="GR294" s="87"/>
      <c r="GS294" s="87"/>
      <c r="GT294" s="87"/>
      <c r="GU294" s="87"/>
    </row>
    <row r="295" spans="1:203" ht="12.75">
      <c r="A295" s="47"/>
      <c r="B295" s="32">
        <v>3523</v>
      </c>
      <c r="C295" s="47" t="s">
        <v>231</v>
      </c>
      <c r="D295" s="47"/>
      <c r="E295" s="51">
        <v>75000</v>
      </c>
      <c r="F295" s="55">
        <v>52545</v>
      </c>
      <c r="G295" s="53">
        <f aca="true" t="shared" si="7" ref="G295:G303">F295*100/E295</f>
        <v>70.06</v>
      </c>
      <c r="H295" s="11"/>
      <c r="I295" s="11"/>
      <c r="J295" s="12"/>
      <c r="K295" s="12"/>
      <c r="DZ295" s="87"/>
      <c r="EA295" s="87"/>
      <c r="EB295" s="87"/>
      <c r="EC295" s="87"/>
      <c r="ED295" s="87"/>
      <c r="EE295" s="87"/>
      <c r="EF295" s="87"/>
      <c r="EG295" s="87"/>
      <c r="EH295" s="87"/>
      <c r="EI295" s="87"/>
      <c r="EJ295" s="87"/>
      <c r="EK295" s="87"/>
      <c r="EL295" s="87"/>
      <c r="EM295" s="87"/>
      <c r="EN295" s="87"/>
      <c r="EO295" s="87"/>
      <c r="EP295" s="87"/>
      <c r="EQ295" s="87"/>
      <c r="ER295" s="87"/>
      <c r="ES295" s="87"/>
      <c r="ET295" s="87"/>
      <c r="EU295" s="87"/>
      <c r="EV295" s="87"/>
      <c r="EW295" s="87"/>
      <c r="EX295" s="87"/>
      <c r="EY295" s="87"/>
      <c r="EZ295" s="87"/>
      <c r="FA295" s="87"/>
      <c r="FB295" s="87"/>
      <c r="FC295" s="87"/>
      <c r="FD295" s="87"/>
      <c r="FE295" s="87"/>
      <c r="FF295" s="87"/>
      <c r="FG295" s="87"/>
      <c r="FH295" s="87"/>
      <c r="FI295" s="87"/>
      <c r="FJ295" s="87"/>
      <c r="FK295" s="87"/>
      <c r="FL295" s="87"/>
      <c r="FM295" s="87"/>
      <c r="FN295" s="87"/>
      <c r="FO295" s="87"/>
      <c r="FP295" s="87"/>
      <c r="FQ295" s="87"/>
      <c r="FR295" s="87"/>
      <c r="FS295" s="87"/>
      <c r="FT295" s="87"/>
      <c r="FU295" s="87"/>
      <c r="FV295" s="87"/>
      <c r="FW295" s="87"/>
      <c r="FX295" s="87"/>
      <c r="FY295" s="87"/>
      <c r="FZ295" s="87"/>
      <c r="GA295" s="87"/>
      <c r="GB295" s="87"/>
      <c r="GC295" s="87"/>
      <c r="GD295" s="87"/>
      <c r="GE295" s="87"/>
      <c r="GF295" s="87"/>
      <c r="GG295" s="87"/>
      <c r="GH295" s="87"/>
      <c r="GI295" s="87"/>
      <c r="GJ295" s="87"/>
      <c r="GK295" s="87"/>
      <c r="GL295" s="87"/>
      <c r="GM295" s="87"/>
      <c r="GN295" s="87"/>
      <c r="GO295" s="87"/>
      <c r="GP295" s="87"/>
      <c r="GQ295" s="87"/>
      <c r="GR295" s="87"/>
      <c r="GS295" s="87"/>
      <c r="GT295" s="87"/>
      <c r="GU295" s="87"/>
    </row>
    <row r="296" spans="1:203" ht="12.75">
      <c r="A296" s="47"/>
      <c r="B296" s="56">
        <v>36</v>
      </c>
      <c r="C296" s="47" t="s">
        <v>232</v>
      </c>
      <c r="D296" s="47"/>
      <c r="E296" s="51">
        <v>0</v>
      </c>
      <c r="F296" s="55">
        <v>190790</v>
      </c>
      <c r="G296" s="53">
        <v>0</v>
      </c>
      <c r="H296" s="11"/>
      <c r="I296" s="11"/>
      <c r="J296" s="12"/>
      <c r="K296" s="12"/>
      <c r="DZ296" s="87"/>
      <c r="EA296" s="87"/>
      <c r="EB296" s="87"/>
      <c r="EC296" s="87"/>
      <c r="ED296" s="87"/>
      <c r="EE296" s="87"/>
      <c r="EF296" s="87"/>
      <c r="EG296" s="87"/>
      <c r="EH296" s="87"/>
      <c r="EI296" s="87"/>
      <c r="EJ296" s="87"/>
      <c r="EK296" s="87"/>
      <c r="EL296" s="87"/>
      <c r="EM296" s="87"/>
      <c r="EN296" s="87"/>
      <c r="EO296" s="87"/>
      <c r="EP296" s="87"/>
      <c r="EQ296" s="87"/>
      <c r="ER296" s="87"/>
      <c r="ES296" s="87"/>
      <c r="ET296" s="87"/>
      <c r="EU296" s="87"/>
      <c r="EV296" s="87"/>
      <c r="EW296" s="87"/>
      <c r="EX296" s="87"/>
      <c r="EY296" s="87"/>
      <c r="EZ296" s="87"/>
      <c r="FA296" s="87"/>
      <c r="FB296" s="87"/>
      <c r="FC296" s="87"/>
      <c r="FD296" s="87"/>
      <c r="FE296" s="87"/>
      <c r="FF296" s="87"/>
      <c r="FG296" s="87"/>
      <c r="FH296" s="87"/>
      <c r="FI296" s="87"/>
      <c r="FJ296" s="87"/>
      <c r="FK296" s="87"/>
      <c r="FL296" s="87"/>
      <c r="FM296" s="87"/>
      <c r="FN296" s="87"/>
      <c r="FO296" s="87"/>
      <c r="FP296" s="87"/>
      <c r="FQ296" s="87"/>
      <c r="FR296" s="87"/>
      <c r="FS296" s="87"/>
      <c r="FT296" s="87"/>
      <c r="FU296" s="87"/>
      <c r="FV296" s="87"/>
      <c r="FW296" s="87"/>
      <c r="FX296" s="87"/>
      <c r="FY296" s="87"/>
      <c r="FZ296" s="87"/>
      <c r="GA296" s="87"/>
      <c r="GB296" s="87"/>
      <c r="GC296" s="87"/>
      <c r="GD296" s="87"/>
      <c r="GE296" s="87"/>
      <c r="GF296" s="87"/>
      <c r="GG296" s="87"/>
      <c r="GH296" s="87"/>
      <c r="GI296" s="87"/>
      <c r="GJ296" s="87"/>
      <c r="GK296" s="87"/>
      <c r="GL296" s="87"/>
      <c r="GM296" s="87"/>
      <c r="GN296" s="87"/>
      <c r="GO296" s="87"/>
      <c r="GP296" s="87"/>
      <c r="GQ296" s="87"/>
      <c r="GR296" s="87"/>
      <c r="GS296" s="87"/>
      <c r="GT296" s="87"/>
      <c r="GU296" s="87"/>
    </row>
    <row r="297" spans="1:203" ht="12.75">
      <c r="A297" s="47"/>
      <c r="B297" s="31">
        <v>363</v>
      </c>
      <c r="C297" s="47" t="s">
        <v>233</v>
      </c>
      <c r="D297" s="47"/>
      <c r="E297" s="51">
        <v>0</v>
      </c>
      <c r="F297" s="55">
        <v>190790</v>
      </c>
      <c r="G297" s="53">
        <v>0</v>
      </c>
      <c r="H297" s="11"/>
      <c r="I297" s="11"/>
      <c r="J297" s="12"/>
      <c r="K297" s="12"/>
      <c r="DZ297" s="87"/>
      <c r="EA297" s="87"/>
      <c r="EB297" s="87"/>
      <c r="EC297" s="87"/>
      <c r="ED297" s="87"/>
      <c r="EE297" s="87"/>
      <c r="EF297" s="87"/>
      <c r="EG297" s="87"/>
      <c r="EH297" s="87"/>
      <c r="EI297" s="87"/>
      <c r="EJ297" s="87"/>
      <c r="EK297" s="87"/>
      <c r="EL297" s="87"/>
      <c r="EM297" s="87"/>
      <c r="EN297" s="87"/>
      <c r="EO297" s="87"/>
      <c r="EP297" s="87"/>
      <c r="EQ297" s="87"/>
      <c r="ER297" s="87"/>
      <c r="ES297" s="87"/>
      <c r="ET297" s="87"/>
      <c r="EU297" s="87"/>
      <c r="EV297" s="87"/>
      <c r="EW297" s="87"/>
      <c r="EX297" s="87"/>
      <c r="EY297" s="87"/>
      <c r="EZ297" s="87"/>
      <c r="FA297" s="87"/>
      <c r="FB297" s="87"/>
      <c r="FC297" s="87"/>
      <c r="FD297" s="87"/>
      <c r="FE297" s="87"/>
      <c r="FF297" s="87"/>
      <c r="FG297" s="87"/>
      <c r="FH297" s="87"/>
      <c r="FI297" s="87"/>
      <c r="FJ297" s="87"/>
      <c r="FK297" s="87"/>
      <c r="FL297" s="87"/>
      <c r="FM297" s="87"/>
      <c r="FN297" s="87"/>
      <c r="FO297" s="87"/>
      <c r="FP297" s="87"/>
      <c r="FQ297" s="87"/>
      <c r="FR297" s="87"/>
      <c r="FS297" s="87"/>
      <c r="FT297" s="87"/>
      <c r="FU297" s="87"/>
      <c r="FV297" s="87"/>
      <c r="FW297" s="87"/>
      <c r="FX297" s="87"/>
      <c r="FY297" s="87"/>
      <c r="FZ297" s="87"/>
      <c r="GA297" s="87"/>
      <c r="GB297" s="87"/>
      <c r="GC297" s="87"/>
      <c r="GD297" s="87"/>
      <c r="GE297" s="87"/>
      <c r="GF297" s="87"/>
      <c r="GG297" s="87"/>
      <c r="GH297" s="87"/>
      <c r="GI297" s="87"/>
      <c r="GJ297" s="87"/>
      <c r="GK297" s="87"/>
      <c r="GL297" s="87"/>
      <c r="GM297" s="87"/>
      <c r="GN297" s="87"/>
      <c r="GO297" s="87"/>
      <c r="GP297" s="87"/>
      <c r="GQ297" s="87"/>
      <c r="GR297" s="87"/>
      <c r="GS297" s="87"/>
      <c r="GT297" s="87"/>
      <c r="GU297" s="87"/>
    </row>
    <row r="298" spans="1:203" ht="12.75">
      <c r="A298" s="47"/>
      <c r="B298" s="32">
        <v>3631</v>
      </c>
      <c r="C298" s="47" t="s">
        <v>234</v>
      </c>
      <c r="D298" s="47"/>
      <c r="E298" s="51">
        <v>140000</v>
      </c>
      <c r="F298" s="55">
        <v>146789</v>
      </c>
      <c r="G298" s="53">
        <f t="shared" si="7"/>
        <v>104.84928571428571</v>
      </c>
      <c r="H298" s="11"/>
      <c r="I298" s="11"/>
      <c r="J298" s="12"/>
      <c r="K298" s="12"/>
      <c r="DZ298" s="87"/>
      <c r="EA298" s="87"/>
      <c r="EB298" s="87"/>
      <c r="EC298" s="87"/>
      <c r="ED298" s="87"/>
      <c r="EE298" s="87"/>
      <c r="EF298" s="87"/>
      <c r="EG298" s="87"/>
      <c r="EH298" s="87"/>
      <c r="EI298" s="87"/>
      <c r="EJ298" s="87"/>
      <c r="EK298" s="87"/>
      <c r="EL298" s="87"/>
      <c r="EM298" s="87"/>
      <c r="EN298" s="87"/>
      <c r="EO298" s="87"/>
      <c r="EP298" s="87"/>
      <c r="EQ298" s="87"/>
      <c r="ER298" s="87"/>
      <c r="ES298" s="87"/>
      <c r="ET298" s="87"/>
      <c r="EU298" s="87"/>
      <c r="EV298" s="87"/>
      <c r="EW298" s="87"/>
      <c r="EX298" s="87"/>
      <c r="EY298" s="87"/>
      <c r="EZ298" s="87"/>
      <c r="FA298" s="87"/>
      <c r="FB298" s="87"/>
      <c r="FC298" s="87"/>
      <c r="FD298" s="87"/>
      <c r="FE298" s="87"/>
      <c r="FF298" s="87"/>
      <c r="FG298" s="87"/>
      <c r="FH298" s="87"/>
      <c r="FI298" s="87"/>
      <c r="FJ298" s="87"/>
      <c r="FK298" s="87"/>
      <c r="FL298" s="87"/>
      <c r="FM298" s="87"/>
      <c r="FN298" s="87"/>
      <c r="FO298" s="87"/>
      <c r="FP298" s="87"/>
      <c r="FQ298" s="87"/>
      <c r="FR298" s="87"/>
      <c r="FS298" s="87"/>
      <c r="FT298" s="87"/>
      <c r="FU298" s="87"/>
      <c r="FV298" s="87"/>
      <c r="FW298" s="87"/>
      <c r="FX298" s="87"/>
      <c r="FY298" s="87"/>
      <c r="FZ298" s="87"/>
      <c r="GA298" s="87"/>
      <c r="GB298" s="87"/>
      <c r="GC298" s="87"/>
      <c r="GD298" s="87"/>
      <c r="GE298" s="87"/>
      <c r="GF298" s="87"/>
      <c r="GG298" s="87"/>
      <c r="GH298" s="87"/>
      <c r="GI298" s="87"/>
      <c r="GJ298" s="87"/>
      <c r="GK298" s="87"/>
      <c r="GL298" s="87"/>
      <c r="GM298" s="87"/>
      <c r="GN298" s="87"/>
      <c r="GO298" s="87"/>
      <c r="GP298" s="87"/>
      <c r="GQ298" s="87"/>
      <c r="GR298" s="87"/>
      <c r="GS298" s="87"/>
      <c r="GT298" s="87"/>
      <c r="GU298" s="87"/>
    </row>
    <row r="299" spans="1:203" ht="12.75">
      <c r="A299" s="47"/>
      <c r="B299" s="32">
        <v>3631</v>
      </c>
      <c r="C299" s="47" t="s">
        <v>235</v>
      </c>
      <c r="D299" s="47"/>
      <c r="E299" s="51">
        <v>16000</v>
      </c>
      <c r="F299" s="55">
        <v>15600</v>
      </c>
      <c r="G299" s="53">
        <f t="shared" si="7"/>
        <v>97.5</v>
      </c>
      <c r="H299" s="11"/>
      <c r="I299" s="11"/>
      <c r="J299" s="12"/>
      <c r="K299" s="12"/>
      <c r="DZ299" s="87"/>
      <c r="EA299" s="87"/>
      <c r="EB299" s="87"/>
      <c r="EC299" s="87"/>
      <c r="ED299" s="87"/>
      <c r="EE299" s="87"/>
      <c r="EF299" s="87"/>
      <c r="EG299" s="87"/>
      <c r="EH299" s="87"/>
      <c r="EI299" s="87"/>
      <c r="EJ299" s="87"/>
      <c r="EK299" s="87"/>
      <c r="EL299" s="87"/>
      <c r="EM299" s="87"/>
      <c r="EN299" s="87"/>
      <c r="EO299" s="87"/>
      <c r="EP299" s="87"/>
      <c r="EQ299" s="87"/>
      <c r="ER299" s="87"/>
      <c r="ES299" s="87"/>
      <c r="ET299" s="87"/>
      <c r="EU299" s="87"/>
      <c r="EV299" s="87"/>
      <c r="EW299" s="87"/>
      <c r="EX299" s="87"/>
      <c r="EY299" s="87"/>
      <c r="EZ299" s="87"/>
      <c r="FA299" s="87"/>
      <c r="FB299" s="87"/>
      <c r="FC299" s="87"/>
      <c r="FD299" s="87"/>
      <c r="FE299" s="87"/>
      <c r="FF299" s="87"/>
      <c r="FG299" s="87"/>
      <c r="FH299" s="87"/>
      <c r="FI299" s="87"/>
      <c r="FJ299" s="87"/>
      <c r="FK299" s="87"/>
      <c r="FL299" s="87"/>
      <c r="FM299" s="87"/>
      <c r="FN299" s="87"/>
      <c r="FO299" s="87"/>
      <c r="FP299" s="87"/>
      <c r="FQ299" s="87"/>
      <c r="FR299" s="87"/>
      <c r="FS299" s="87"/>
      <c r="FT299" s="87"/>
      <c r="FU299" s="87"/>
      <c r="FV299" s="87"/>
      <c r="FW299" s="87"/>
      <c r="FX299" s="87"/>
      <c r="FY299" s="87"/>
      <c r="FZ299" s="87"/>
      <c r="GA299" s="87"/>
      <c r="GB299" s="87"/>
      <c r="GC299" s="87"/>
      <c r="GD299" s="87"/>
      <c r="GE299" s="87"/>
      <c r="GF299" s="87"/>
      <c r="GG299" s="87"/>
      <c r="GH299" s="87"/>
      <c r="GI299" s="87"/>
      <c r="GJ299" s="87"/>
      <c r="GK299" s="87"/>
      <c r="GL299" s="87"/>
      <c r="GM299" s="87"/>
      <c r="GN299" s="87"/>
      <c r="GO299" s="87"/>
      <c r="GP299" s="87"/>
      <c r="GQ299" s="87"/>
      <c r="GR299" s="87"/>
      <c r="GS299" s="87"/>
      <c r="GT299" s="87"/>
      <c r="GU299" s="87"/>
    </row>
    <row r="300" spans="1:203" ht="12.75">
      <c r="A300" s="47"/>
      <c r="B300" s="32">
        <v>3631</v>
      </c>
      <c r="C300" s="47" t="s">
        <v>236</v>
      </c>
      <c r="D300" s="47"/>
      <c r="E300" s="51">
        <v>35000</v>
      </c>
      <c r="F300" s="55">
        <v>28401</v>
      </c>
      <c r="G300" s="53">
        <f t="shared" si="7"/>
        <v>81.14571428571429</v>
      </c>
      <c r="H300" s="11"/>
      <c r="I300" s="11"/>
      <c r="J300" s="12"/>
      <c r="K300" s="12"/>
      <c r="DZ300" s="87"/>
      <c r="EA300" s="87"/>
      <c r="EB300" s="87"/>
      <c r="EC300" s="87"/>
      <c r="ED300" s="87"/>
      <c r="EE300" s="87"/>
      <c r="EF300" s="87"/>
      <c r="EG300" s="87"/>
      <c r="EH300" s="87"/>
      <c r="EI300" s="87"/>
      <c r="EJ300" s="87"/>
      <c r="EK300" s="87"/>
      <c r="EL300" s="87"/>
      <c r="EM300" s="87"/>
      <c r="EN300" s="87"/>
      <c r="EO300" s="87"/>
      <c r="EP300" s="87"/>
      <c r="EQ300" s="87"/>
      <c r="ER300" s="87"/>
      <c r="ES300" s="87"/>
      <c r="ET300" s="87"/>
      <c r="EU300" s="87"/>
      <c r="EV300" s="87"/>
      <c r="EW300" s="87"/>
      <c r="EX300" s="87"/>
      <c r="EY300" s="87"/>
      <c r="EZ300" s="87"/>
      <c r="FA300" s="87"/>
      <c r="FB300" s="87"/>
      <c r="FC300" s="87"/>
      <c r="FD300" s="87"/>
      <c r="FE300" s="87"/>
      <c r="FF300" s="87"/>
      <c r="FG300" s="87"/>
      <c r="FH300" s="87"/>
      <c r="FI300" s="87"/>
      <c r="FJ300" s="87"/>
      <c r="FK300" s="87"/>
      <c r="FL300" s="87"/>
      <c r="FM300" s="87"/>
      <c r="FN300" s="87"/>
      <c r="FO300" s="87"/>
      <c r="FP300" s="87"/>
      <c r="FQ300" s="87"/>
      <c r="FR300" s="87"/>
      <c r="FS300" s="87"/>
      <c r="FT300" s="87"/>
      <c r="FU300" s="87"/>
      <c r="FV300" s="87"/>
      <c r="FW300" s="87"/>
      <c r="FX300" s="87"/>
      <c r="FY300" s="87"/>
      <c r="FZ300" s="87"/>
      <c r="GA300" s="87"/>
      <c r="GB300" s="87"/>
      <c r="GC300" s="87"/>
      <c r="GD300" s="87"/>
      <c r="GE300" s="87"/>
      <c r="GF300" s="87"/>
      <c r="GG300" s="87"/>
      <c r="GH300" s="87"/>
      <c r="GI300" s="87"/>
      <c r="GJ300" s="87"/>
      <c r="GK300" s="87"/>
      <c r="GL300" s="87"/>
      <c r="GM300" s="87"/>
      <c r="GN300" s="87"/>
      <c r="GO300" s="87"/>
      <c r="GP300" s="87"/>
      <c r="GQ300" s="87"/>
      <c r="GR300" s="87"/>
      <c r="GS300" s="87"/>
      <c r="GT300" s="87"/>
      <c r="GU300" s="87"/>
    </row>
    <row r="301" spans="1:203" ht="12.75">
      <c r="A301" s="47"/>
      <c r="B301" s="56">
        <v>37</v>
      </c>
      <c r="C301" s="47" t="s">
        <v>237</v>
      </c>
      <c r="D301" s="47"/>
      <c r="E301" s="51">
        <v>0</v>
      </c>
      <c r="F301" s="55">
        <v>2000</v>
      </c>
      <c r="G301" s="53">
        <v>0</v>
      </c>
      <c r="H301" s="11"/>
      <c r="I301" s="11"/>
      <c r="J301" s="12"/>
      <c r="K301" s="12"/>
      <c r="DZ301" s="87"/>
      <c r="EA301" s="87"/>
      <c r="EB301" s="87"/>
      <c r="EC301" s="87"/>
      <c r="ED301" s="87"/>
      <c r="EE301" s="87"/>
      <c r="EF301" s="87"/>
      <c r="EG301" s="87"/>
      <c r="EH301" s="87"/>
      <c r="EI301" s="87"/>
      <c r="EJ301" s="87"/>
      <c r="EK301" s="87"/>
      <c r="EL301" s="87"/>
      <c r="EM301" s="87"/>
      <c r="EN301" s="87"/>
      <c r="EO301" s="87"/>
      <c r="EP301" s="87"/>
      <c r="EQ301" s="87"/>
      <c r="ER301" s="87"/>
      <c r="ES301" s="87"/>
      <c r="ET301" s="87"/>
      <c r="EU301" s="87"/>
      <c r="EV301" s="87"/>
      <c r="EW301" s="87"/>
      <c r="EX301" s="87"/>
      <c r="EY301" s="87"/>
      <c r="EZ301" s="87"/>
      <c r="FA301" s="87"/>
      <c r="FB301" s="87"/>
      <c r="FC301" s="87"/>
      <c r="FD301" s="87"/>
      <c r="FE301" s="87"/>
      <c r="FF301" s="87"/>
      <c r="FG301" s="87"/>
      <c r="FH301" s="87"/>
      <c r="FI301" s="87"/>
      <c r="FJ301" s="87"/>
      <c r="FK301" s="87"/>
      <c r="FL301" s="87"/>
      <c r="FM301" s="87"/>
      <c r="FN301" s="87"/>
      <c r="FO301" s="87"/>
      <c r="FP301" s="87"/>
      <c r="FQ301" s="87"/>
      <c r="FR301" s="87"/>
      <c r="FS301" s="87"/>
      <c r="FT301" s="87"/>
      <c r="FU301" s="87"/>
      <c r="FV301" s="87"/>
      <c r="FW301" s="87"/>
      <c r="FX301" s="87"/>
      <c r="FY301" s="87"/>
      <c r="FZ301" s="87"/>
      <c r="GA301" s="87"/>
      <c r="GB301" s="87"/>
      <c r="GC301" s="87"/>
      <c r="GD301" s="87"/>
      <c r="GE301" s="87"/>
      <c r="GF301" s="87"/>
      <c r="GG301" s="87"/>
      <c r="GH301" s="87"/>
      <c r="GI301" s="87"/>
      <c r="GJ301" s="87"/>
      <c r="GK301" s="87"/>
      <c r="GL301" s="87"/>
      <c r="GM301" s="87"/>
      <c r="GN301" s="87"/>
      <c r="GO301" s="87"/>
      <c r="GP301" s="87"/>
      <c r="GQ301" s="87"/>
      <c r="GR301" s="87"/>
      <c r="GS301" s="87"/>
      <c r="GT301" s="87"/>
      <c r="GU301" s="87"/>
    </row>
    <row r="302" spans="1:203" ht="12.75">
      <c r="A302" s="47"/>
      <c r="B302" s="31">
        <v>371</v>
      </c>
      <c r="C302" s="47" t="s">
        <v>238</v>
      </c>
      <c r="D302" s="47"/>
      <c r="E302" s="51">
        <v>0</v>
      </c>
      <c r="F302" s="55">
        <v>2000</v>
      </c>
      <c r="G302" s="53">
        <v>0</v>
      </c>
      <c r="H302" s="11"/>
      <c r="I302" s="11"/>
      <c r="J302" s="12"/>
      <c r="K302" s="12"/>
      <c r="DZ302" s="87"/>
      <c r="EA302" s="87"/>
      <c r="EB302" s="87"/>
      <c r="EC302" s="87"/>
      <c r="ED302" s="87"/>
      <c r="EE302" s="87"/>
      <c r="EF302" s="87"/>
      <c r="EG302" s="87"/>
      <c r="EH302" s="87"/>
      <c r="EI302" s="87"/>
      <c r="EJ302" s="87"/>
      <c r="EK302" s="87"/>
      <c r="EL302" s="87"/>
      <c r="EM302" s="87"/>
      <c r="EN302" s="87"/>
      <c r="EO302" s="87"/>
      <c r="EP302" s="87"/>
      <c r="EQ302" s="87"/>
      <c r="ER302" s="87"/>
      <c r="ES302" s="87"/>
      <c r="ET302" s="87"/>
      <c r="EU302" s="87"/>
      <c r="EV302" s="87"/>
      <c r="EW302" s="87"/>
      <c r="EX302" s="87"/>
      <c r="EY302" s="87"/>
      <c r="EZ302" s="87"/>
      <c r="FA302" s="87"/>
      <c r="FB302" s="87"/>
      <c r="FC302" s="87"/>
      <c r="FD302" s="87"/>
      <c r="FE302" s="87"/>
      <c r="FF302" s="87"/>
      <c r="FG302" s="87"/>
      <c r="FH302" s="87"/>
      <c r="FI302" s="87"/>
      <c r="FJ302" s="87"/>
      <c r="FK302" s="87"/>
      <c r="FL302" s="87"/>
      <c r="FM302" s="87"/>
      <c r="FN302" s="87"/>
      <c r="FO302" s="87"/>
      <c r="FP302" s="87"/>
      <c r="FQ302" s="87"/>
      <c r="FR302" s="87"/>
      <c r="FS302" s="87"/>
      <c r="FT302" s="87"/>
      <c r="FU302" s="87"/>
      <c r="FV302" s="87"/>
      <c r="FW302" s="87"/>
      <c r="FX302" s="87"/>
      <c r="FY302" s="87"/>
      <c r="FZ302" s="87"/>
      <c r="GA302" s="87"/>
      <c r="GB302" s="87"/>
      <c r="GC302" s="87"/>
      <c r="GD302" s="87"/>
      <c r="GE302" s="87"/>
      <c r="GF302" s="87"/>
      <c r="GG302" s="87"/>
      <c r="GH302" s="87"/>
      <c r="GI302" s="87"/>
      <c r="GJ302" s="87"/>
      <c r="GK302" s="87"/>
      <c r="GL302" s="87"/>
      <c r="GM302" s="87"/>
      <c r="GN302" s="87"/>
      <c r="GO302" s="87"/>
      <c r="GP302" s="87"/>
      <c r="GQ302" s="87"/>
      <c r="GR302" s="87"/>
      <c r="GS302" s="87"/>
      <c r="GT302" s="87"/>
      <c r="GU302" s="87"/>
    </row>
    <row r="303" spans="1:203" ht="12.75">
      <c r="A303" s="47"/>
      <c r="B303" s="32">
        <v>3711</v>
      </c>
      <c r="C303" s="47" t="s">
        <v>239</v>
      </c>
      <c r="D303" s="47"/>
      <c r="E303" s="51">
        <v>10000</v>
      </c>
      <c r="F303" s="55">
        <v>2000</v>
      </c>
      <c r="G303" s="53">
        <f t="shared" si="7"/>
        <v>20</v>
      </c>
      <c r="H303" s="11"/>
      <c r="I303" s="11"/>
      <c r="J303" s="12"/>
      <c r="K303" s="12"/>
      <c r="DZ303" s="87"/>
      <c r="EA303" s="87"/>
      <c r="EB303" s="87"/>
      <c r="EC303" s="87"/>
      <c r="ED303" s="87"/>
      <c r="EE303" s="87"/>
      <c r="EF303" s="87"/>
      <c r="EG303" s="87"/>
      <c r="EH303" s="87"/>
      <c r="EI303" s="87"/>
      <c r="EJ303" s="87"/>
      <c r="EK303" s="87"/>
      <c r="EL303" s="87"/>
      <c r="EM303" s="87"/>
      <c r="EN303" s="87"/>
      <c r="EO303" s="87"/>
      <c r="EP303" s="87"/>
      <c r="EQ303" s="87"/>
      <c r="ER303" s="87"/>
      <c r="ES303" s="87"/>
      <c r="ET303" s="87"/>
      <c r="EU303" s="87"/>
      <c r="EV303" s="87"/>
      <c r="EW303" s="87"/>
      <c r="EX303" s="87"/>
      <c r="EY303" s="87"/>
      <c r="EZ303" s="87"/>
      <c r="FA303" s="87"/>
      <c r="FB303" s="87"/>
      <c r="FC303" s="87"/>
      <c r="FD303" s="87"/>
      <c r="FE303" s="87"/>
      <c r="FF303" s="87"/>
      <c r="FG303" s="87"/>
      <c r="FH303" s="87"/>
      <c r="FI303" s="87"/>
      <c r="FJ303" s="87"/>
      <c r="FK303" s="87"/>
      <c r="FL303" s="87"/>
      <c r="FM303" s="87"/>
      <c r="FN303" s="87"/>
      <c r="FO303" s="87"/>
      <c r="FP303" s="87"/>
      <c r="FQ303" s="87"/>
      <c r="FR303" s="87"/>
      <c r="FS303" s="87"/>
      <c r="FT303" s="87"/>
      <c r="FU303" s="87"/>
      <c r="FV303" s="87"/>
      <c r="FW303" s="87"/>
      <c r="FX303" s="87"/>
      <c r="FY303" s="87"/>
      <c r="FZ303" s="87"/>
      <c r="GA303" s="87"/>
      <c r="GB303" s="87"/>
      <c r="GC303" s="87"/>
      <c r="GD303" s="87"/>
      <c r="GE303" s="87"/>
      <c r="GF303" s="87"/>
      <c r="GG303" s="87"/>
      <c r="GH303" s="87"/>
      <c r="GI303" s="87"/>
      <c r="GJ303" s="87"/>
      <c r="GK303" s="87"/>
      <c r="GL303" s="87"/>
      <c r="GM303" s="87"/>
      <c r="GN303" s="87"/>
      <c r="GO303" s="87"/>
      <c r="GP303" s="87"/>
      <c r="GQ303" s="87"/>
      <c r="GR303" s="87"/>
      <c r="GS303" s="87"/>
      <c r="GT303" s="87"/>
      <c r="GU303" s="87"/>
    </row>
    <row r="304" spans="1:203" ht="12.75">
      <c r="A304" s="47"/>
      <c r="B304" s="32">
        <v>3711</v>
      </c>
      <c r="C304" s="47" t="s">
        <v>240</v>
      </c>
      <c r="D304" s="47"/>
      <c r="E304" s="51">
        <v>0</v>
      </c>
      <c r="F304" s="55">
        <v>0</v>
      </c>
      <c r="G304" s="53">
        <v>0</v>
      </c>
      <c r="H304" s="11"/>
      <c r="I304" s="11"/>
      <c r="J304" s="12"/>
      <c r="K304" s="12"/>
      <c r="DZ304" s="87"/>
      <c r="EA304" s="87"/>
      <c r="EB304" s="87"/>
      <c r="EC304" s="87"/>
      <c r="ED304" s="87"/>
      <c r="EE304" s="87"/>
      <c r="EF304" s="87"/>
      <c r="EG304" s="87"/>
      <c r="EH304" s="87"/>
      <c r="EI304" s="87"/>
      <c r="EJ304" s="87"/>
      <c r="EK304" s="87"/>
      <c r="EL304" s="87"/>
      <c r="EM304" s="87"/>
      <c r="EN304" s="87"/>
      <c r="EO304" s="87"/>
      <c r="EP304" s="87"/>
      <c r="EQ304" s="87"/>
      <c r="ER304" s="87"/>
      <c r="ES304" s="87"/>
      <c r="ET304" s="87"/>
      <c r="EU304" s="87"/>
      <c r="EV304" s="87"/>
      <c r="EW304" s="87"/>
      <c r="EX304" s="87"/>
      <c r="EY304" s="87"/>
      <c r="EZ304" s="87"/>
      <c r="FA304" s="87"/>
      <c r="FB304" s="87"/>
      <c r="FC304" s="87"/>
      <c r="FD304" s="87"/>
      <c r="FE304" s="87"/>
      <c r="FF304" s="87"/>
      <c r="FG304" s="87"/>
      <c r="FH304" s="87"/>
      <c r="FI304" s="87"/>
      <c r="FJ304" s="87"/>
      <c r="FK304" s="87"/>
      <c r="FL304" s="87"/>
      <c r="FM304" s="87"/>
      <c r="FN304" s="87"/>
      <c r="FO304" s="87"/>
      <c r="FP304" s="87"/>
      <c r="FQ304" s="87"/>
      <c r="FR304" s="87"/>
      <c r="FS304" s="87"/>
      <c r="FT304" s="87"/>
      <c r="FU304" s="87"/>
      <c r="FV304" s="87"/>
      <c r="FW304" s="87"/>
      <c r="FX304" s="87"/>
      <c r="FY304" s="87"/>
      <c r="FZ304" s="87"/>
      <c r="GA304" s="87"/>
      <c r="GB304" s="87"/>
      <c r="GC304" s="87"/>
      <c r="GD304" s="87"/>
      <c r="GE304" s="87"/>
      <c r="GF304" s="87"/>
      <c r="GG304" s="87"/>
      <c r="GH304" s="87"/>
      <c r="GI304" s="87"/>
      <c r="GJ304" s="87"/>
      <c r="GK304" s="87"/>
      <c r="GL304" s="87"/>
      <c r="GM304" s="87"/>
      <c r="GN304" s="87"/>
      <c r="GO304" s="87"/>
      <c r="GP304" s="87"/>
      <c r="GQ304" s="87"/>
      <c r="GR304" s="87"/>
      <c r="GS304" s="87"/>
      <c r="GT304" s="87"/>
      <c r="GU304" s="87"/>
    </row>
    <row r="305" spans="1:203" ht="12.75">
      <c r="A305" s="47"/>
      <c r="B305" s="31">
        <v>372</v>
      </c>
      <c r="C305" s="47" t="s">
        <v>241</v>
      </c>
      <c r="D305" s="47"/>
      <c r="E305" s="51"/>
      <c r="F305" s="55">
        <v>0</v>
      </c>
      <c r="G305" s="53">
        <v>0</v>
      </c>
      <c r="H305" s="11"/>
      <c r="I305" s="11"/>
      <c r="J305" s="12"/>
      <c r="K305" s="12"/>
      <c r="DZ305" s="87"/>
      <c r="EA305" s="87"/>
      <c r="EB305" s="87"/>
      <c r="EC305" s="87"/>
      <c r="ED305" s="87"/>
      <c r="EE305" s="87"/>
      <c r="EF305" s="87"/>
      <c r="EG305" s="87"/>
      <c r="EH305" s="87"/>
      <c r="EI305" s="87"/>
      <c r="EJ305" s="87"/>
      <c r="EK305" s="87"/>
      <c r="EL305" s="87"/>
      <c r="EM305" s="87"/>
      <c r="EN305" s="87"/>
      <c r="EO305" s="87"/>
      <c r="EP305" s="87"/>
      <c r="EQ305" s="87"/>
      <c r="ER305" s="87"/>
      <c r="ES305" s="87"/>
      <c r="ET305" s="87"/>
      <c r="EU305" s="87"/>
      <c r="EV305" s="87"/>
      <c r="EW305" s="87"/>
      <c r="EX305" s="87"/>
      <c r="EY305" s="87"/>
      <c r="EZ305" s="87"/>
      <c r="FA305" s="87"/>
      <c r="FB305" s="87"/>
      <c r="FC305" s="87"/>
      <c r="FD305" s="87"/>
      <c r="FE305" s="87"/>
      <c r="FF305" s="87"/>
      <c r="FG305" s="87"/>
      <c r="FH305" s="87"/>
      <c r="FI305" s="87"/>
      <c r="FJ305" s="87"/>
      <c r="FK305" s="87"/>
      <c r="FL305" s="87"/>
      <c r="FM305" s="87"/>
      <c r="FN305" s="87"/>
      <c r="FO305" s="87"/>
      <c r="FP305" s="87"/>
      <c r="FQ305" s="87"/>
      <c r="FR305" s="87"/>
      <c r="FS305" s="87"/>
      <c r="FT305" s="87"/>
      <c r="FU305" s="87"/>
      <c r="FV305" s="87"/>
      <c r="FW305" s="87"/>
      <c r="FX305" s="87"/>
      <c r="FY305" s="87"/>
      <c r="FZ305" s="87"/>
      <c r="GA305" s="87"/>
      <c r="GB305" s="87"/>
      <c r="GC305" s="87"/>
      <c r="GD305" s="87"/>
      <c r="GE305" s="87"/>
      <c r="GF305" s="87"/>
      <c r="GG305" s="87"/>
      <c r="GH305" s="87"/>
      <c r="GI305" s="87"/>
      <c r="GJ305" s="87"/>
      <c r="GK305" s="87"/>
      <c r="GL305" s="87"/>
      <c r="GM305" s="87"/>
      <c r="GN305" s="87"/>
      <c r="GO305" s="87"/>
      <c r="GP305" s="87"/>
      <c r="GQ305" s="87"/>
      <c r="GR305" s="87"/>
      <c r="GS305" s="87"/>
      <c r="GT305" s="87"/>
      <c r="GU305" s="87"/>
    </row>
    <row r="306" spans="1:203" ht="12.75">
      <c r="A306" s="47"/>
      <c r="B306" s="32">
        <v>3721</v>
      </c>
      <c r="C306" s="47" t="s">
        <v>242</v>
      </c>
      <c r="D306" s="47"/>
      <c r="E306" s="51">
        <v>0</v>
      </c>
      <c r="F306" s="55">
        <v>0</v>
      </c>
      <c r="G306" s="53">
        <v>0</v>
      </c>
      <c r="H306" s="11"/>
      <c r="I306" s="11"/>
      <c r="J306" s="12"/>
      <c r="K306" s="12"/>
      <c r="DZ306" s="87"/>
      <c r="EA306" s="87"/>
      <c r="EB306" s="87"/>
      <c r="EC306" s="87"/>
      <c r="ED306" s="87"/>
      <c r="EE306" s="87"/>
      <c r="EF306" s="87"/>
      <c r="EG306" s="87"/>
      <c r="EH306" s="87"/>
      <c r="EI306" s="87"/>
      <c r="EJ306" s="87"/>
      <c r="EK306" s="87"/>
      <c r="EL306" s="87"/>
      <c r="EM306" s="87"/>
      <c r="EN306" s="87"/>
      <c r="EO306" s="87"/>
      <c r="EP306" s="87"/>
      <c r="EQ306" s="87"/>
      <c r="ER306" s="87"/>
      <c r="ES306" s="87"/>
      <c r="ET306" s="87"/>
      <c r="EU306" s="87"/>
      <c r="EV306" s="87"/>
      <c r="EW306" s="87"/>
      <c r="EX306" s="87"/>
      <c r="EY306" s="87"/>
      <c r="EZ306" s="87"/>
      <c r="FA306" s="87"/>
      <c r="FB306" s="87"/>
      <c r="FC306" s="87"/>
      <c r="FD306" s="87"/>
      <c r="FE306" s="87"/>
      <c r="FF306" s="87"/>
      <c r="FG306" s="87"/>
      <c r="FH306" s="87"/>
      <c r="FI306" s="87"/>
      <c r="FJ306" s="87"/>
      <c r="FK306" s="87"/>
      <c r="FL306" s="87"/>
      <c r="FM306" s="87"/>
      <c r="FN306" s="87"/>
      <c r="FO306" s="87"/>
      <c r="FP306" s="87"/>
      <c r="FQ306" s="87"/>
      <c r="FR306" s="87"/>
      <c r="FS306" s="87"/>
      <c r="FT306" s="87"/>
      <c r="FU306" s="87"/>
      <c r="FV306" s="87"/>
      <c r="FW306" s="87"/>
      <c r="FX306" s="87"/>
      <c r="FY306" s="87"/>
      <c r="FZ306" s="87"/>
      <c r="GA306" s="87"/>
      <c r="GB306" s="87"/>
      <c r="GC306" s="87"/>
      <c r="GD306" s="87"/>
      <c r="GE306" s="87"/>
      <c r="GF306" s="87"/>
      <c r="GG306" s="87"/>
      <c r="GH306" s="87"/>
      <c r="GI306" s="87"/>
      <c r="GJ306" s="87"/>
      <c r="GK306" s="87"/>
      <c r="GL306" s="87"/>
      <c r="GM306" s="87"/>
      <c r="GN306" s="87"/>
      <c r="GO306" s="87"/>
      <c r="GP306" s="87"/>
      <c r="GQ306" s="87"/>
      <c r="GR306" s="87"/>
      <c r="GS306" s="87"/>
      <c r="GT306" s="87"/>
      <c r="GU306" s="87"/>
    </row>
    <row r="307" spans="1:203" s="88" customFormat="1" ht="12.75">
      <c r="A307" s="47"/>
      <c r="B307" s="56">
        <v>38</v>
      </c>
      <c r="C307" s="47" t="s">
        <v>243</v>
      </c>
      <c r="D307" s="47"/>
      <c r="E307" s="51">
        <v>0</v>
      </c>
      <c r="F307" s="55">
        <v>0</v>
      </c>
      <c r="G307" s="53">
        <v>0</v>
      </c>
      <c r="H307" s="11"/>
      <c r="I307" s="11"/>
      <c r="J307" s="12"/>
      <c r="K307" s="12"/>
      <c r="DZ307" s="89"/>
      <c r="EA307" s="89"/>
      <c r="EB307" s="89"/>
      <c r="EC307" s="89"/>
      <c r="ED307" s="89"/>
      <c r="EE307" s="89"/>
      <c r="EF307" s="89"/>
      <c r="EG307" s="89"/>
      <c r="EH307" s="89"/>
      <c r="EI307" s="89"/>
      <c r="EJ307" s="89"/>
      <c r="EK307" s="89"/>
      <c r="EL307" s="89"/>
      <c r="EM307" s="89"/>
      <c r="EN307" s="89"/>
      <c r="EO307" s="89"/>
      <c r="EP307" s="89"/>
      <c r="EQ307" s="89"/>
      <c r="ER307" s="89"/>
      <c r="ES307" s="89"/>
      <c r="ET307" s="89"/>
      <c r="EU307" s="89"/>
      <c r="EV307" s="89"/>
      <c r="EW307" s="89"/>
      <c r="EX307" s="89"/>
      <c r="EY307" s="89"/>
      <c r="EZ307" s="89"/>
      <c r="FA307" s="89"/>
      <c r="FB307" s="89"/>
      <c r="FC307" s="89"/>
      <c r="FD307" s="89"/>
      <c r="FE307" s="89"/>
      <c r="FF307" s="89"/>
      <c r="FG307" s="89"/>
      <c r="FH307" s="89"/>
      <c r="FI307" s="89"/>
      <c r="FJ307" s="89"/>
      <c r="FK307" s="89"/>
      <c r="FL307" s="89"/>
      <c r="FM307" s="89"/>
      <c r="FN307" s="89"/>
      <c r="FO307" s="89"/>
      <c r="FP307" s="89"/>
      <c r="FQ307" s="89"/>
      <c r="FR307" s="89"/>
      <c r="FS307" s="89"/>
      <c r="FT307" s="89"/>
      <c r="FU307" s="89"/>
      <c r="FV307" s="89"/>
      <c r="FW307" s="89"/>
      <c r="FX307" s="89"/>
      <c r="FY307" s="89"/>
      <c r="FZ307" s="89"/>
      <c r="GA307" s="89"/>
      <c r="GB307" s="89"/>
      <c r="GC307" s="89"/>
      <c r="GD307" s="89"/>
      <c r="GE307" s="89"/>
      <c r="GF307" s="89"/>
      <c r="GG307" s="89"/>
      <c r="GH307" s="89"/>
      <c r="GI307" s="89"/>
      <c r="GJ307" s="89"/>
      <c r="GK307" s="89"/>
      <c r="GL307" s="89"/>
      <c r="GM307" s="89"/>
      <c r="GN307" s="89"/>
      <c r="GO307" s="89"/>
      <c r="GP307" s="89"/>
      <c r="GQ307" s="89"/>
      <c r="GR307" s="89"/>
      <c r="GS307" s="89"/>
      <c r="GT307" s="89"/>
      <c r="GU307" s="89"/>
    </row>
    <row r="308" spans="1:203" ht="12.75">
      <c r="A308" s="47"/>
      <c r="B308" s="31">
        <v>383</v>
      </c>
      <c r="C308" s="47" t="s">
        <v>244</v>
      </c>
      <c r="D308" s="50"/>
      <c r="E308" s="51">
        <v>0</v>
      </c>
      <c r="F308" s="55">
        <v>0</v>
      </c>
      <c r="G308" s="53">
        <v>0</v>
      </c>
      <c r="H308" s="11"/>
      <c r="I308" s="11"/>
      <c r="J308" s="12"/>
      <c r="K308" s="12"/>
      <c r="DZ308" s="87"/>
      <c r="EA308" s="87"/>
      <c r="EB308" s="87"/>
      <c r="EC308" s="87"/>
      <c r="ED308" s="87"/>
      <c r="EE308" s="87"/>
      <c r="EF308" s="87"/>
      <c r="EG308" s="87"/>
      <c r="EH308" s="87"/>
      <c r="EI308" s="87"/>
      <c r="EJ308" s="87"/>
      <c r="EK308" s="87"/>
      <c r="EL308" s="87"/>
      <c r="EM308" s="87"/>
      <c r="EN308" s="87"/>
      <c r="EO308" s="87"/>
      <c r="EP308" s="87"/>
      <c r="EQ308" s="87"/>
      <c r="ER308" s="87"/>
      <c r="ES308" s="87"/>
      <c r="ET308" s="87"/>
      <c r="EU308" s="87"/>
      <c r="EV308" s="87"/>
      <c r="EW308" s="87"/>
      <c r="EX308" s="87"/>
      <c r="EY308" s="87"/>
      <c r="EZ308" s="87"/>
      <c r="FA308" s="87"/>
      <c r="FB308" s="87"/>
      <c r="FC308" s="87"/>
      <c r="FD308" s="87"/>
      <c r="FE308" s="87"/>
      <c r="FF308" s="87"/>
      <c r="FG308" s="87"/>
      <c r="FH308" s="87"/>
      <c r="FI308" s="87"/>
      <c r="FJ308" s="87"/>
      <c r="FK308" s="87"/>
      <c r="FL308" s="87"/>
      <c r="FM308" s="87"/>
      <c r="FN308" s="87"/>
      <c r="FO308" s="87"/>
      <c r="FP308" s="87"/>
      <c r="FQ308" s="87"/>
      <c r="FR308" s="87"/>
      <c r="FS308" s="87"/>
      <c r="FT308" s="87"/>
      <c r="FU308" s="87"/>
      <c r="FV308" s="87"/>
      <c r="FW308" s="87"/>
      <c r="FX308" s="87"/>
      <c r="FY308" s="87"/>
      <c r="FZ308" s="87"/>
      <c r="GA308" s="87"/>
      <c r="GB308" s="87"/>
      <c r="GC308" s="87"/>
      <c r="GD308" s="87"/>
      <c r="GE308" s="87"/>
      <c r="GF308" s="87"/>
      <c r="GG308" s="87"/>
      <c r="GH308" s="87"/>
      <c r="GI308" s="87"/>
      <c r="GJ308" s="87"/>
      <c r="GK308" s="87"/>
      <c r="GL308" s="87"/>
      <c r="GM308" s="87"/>
      <c r="GN308" s="87"/>
      <c r="GO308" s="87"/>
      <c r="GP308" s="87"/>
      <c r="GQ308" s="87"/>
      <c r="GR308" s="87"/>
      <c r="GS308" s="87"/>
      <c r="GT308" s="87"/>
      <c r="GU308" s="87"/>
    </row>
    <row r="309" spans="1:203" ht="12.75">
      <c r="A309" s="47"/>
      <c r="B309" s="47">
        <v>3831</v>
      </c>
      <c r="C309" s="47" t="s">
        <v>245</v>
      </c>
      <c r="D309" s="50"/>
      <c r="E309" s="51">
        <v>1000</v>
      </c>
      <c r="F309" s="55">
        <v>0</v>
      </c>
      <c r="G309" s="53">
        <v>0</v>
      </c>
      <c r="H309" s="11"/>
      <c r="I309" s="11"/>
      <c r="J309" s="12"/>
      <c r="K309" s="12"/>
      <c r="DZ309" s="87"/>
      <c r="EA309" s="87"/>
      <c r="EB309" s="87"/>
      <c r="EC309" s="87"/>
      <c r="ED309" s="87"/>
      <c r="EE309" s="87"/>
      <c r="EF309" s="87"/>
      <c r="EG309" s="87"/>
      <c r="EH309" s="87"/>
      <c r="EI309" s="87"/>
      <c r="EJ309" s="87"/>
      <c r="EK309" s="87"/>
      <c r="EL309" s="87"/>
      <c r="EM309" s="87"/>
      <c r="EN309" s="87"/>
      <c r="EO309" s="87"/>
      <c r="EP309" s="87"/>
      <c r="EQ309" s="87"/>
      <c r="ER309" s="87"/>
      <c r="ES309" s="87"/>
      <c r="ET309" s="87"/>
      <c r="EU309" s="87"/>
      <c r="EV309" s="87"/>
      <c r="EW309" s="87"/>
      <c r="EX309" s="87"/>
      <c r="EY309" s="87"/>
      <c r="EZ309" s="87"/>
      <c r="FA309" s="87"/>
      <c r="FB309" s="87"/>
      <c r="FC309" s="87"/>
      <c r="FD309" s="87"/>
      <c r="FE309" s="87"/>
      <c r="FF309" s="87"/>
      <c r="FG309" s="87"/>
      <c r="FH309" s="87"/>
      <c r="FI309" s="87"/>
      <c r="FJ309" s="87"/>
      <c r="FK309" s="87"/>
      <c r="FL309" s="87"/>
      <c r="FM309" s="87"/>
      <c r="FN309" s="87"/>
      <c r="FO309" s="87"/>
      <c r="FP309" s="87"/>
      <c r="FQ309" s="87"/>
      <c r="FR309" s="87"/>
      <c r="FS309" s="87"/>
      <c r="FT309" s="87"/>
      <c r="FU309" s="87"/>
      <c r="FV309" s="87"/>
      <c r="FW309" s="87"/>
      <c r="FX309" s="87"/>
      <c r="FY309" s="87"/>
      <c r="FZ309" s="87"/>
      <c r="GA309" s="87"/>
      <c r="GB309" s="87"/>
      <c r="GC309" s="87"/>
      <c r="GD309" s="87"/>
      <c r="GE309" s="87"/>
      <c r="GF309" s="87"/>
      <c r="GG309" s="87"/>
      <c r="GH309" s="87"/>
      <c r="GI309" s="87"/>
      <c r="GJ309" s="87"/>
      <c r="GK309" s="87"/>
      <c r="GL309" s="87"/>
      <c r="GM309" s="87"/>
      <c r="GN309" s="87"/>
      <c r="GO309" s="87"/>
      <c r="GP309" s="87"/>
      <c r="GQ309" s="87"/>
      <c r="GR309" s="87"/>
      <c r="GS309" s="87"/>
      <c r="GT309" s="87"/>
      <c r="GU309" s="87"/>
    </row>
    <row r="310" spans="1:203" s="27" customFormat="1" ht="12.75">
      <c r="A310" s="47"/>
      <c r="B310" s="31">
        <v>385</v>
      </c>
      <c r="C310" s="47" t="s">
        <v>246</v>
      </c>
      <c r="D310" s="47"/>
      <c r="E310" s="51">
        <v>0</v>
      </c>
      <c r="F310" s="55"/>
      <c r="G310" s="53">
        <v>0</v>
      </c>
      <c r="H310" s="11"/>
      <c r="I310" s="11"/>
      <c r="J310" s="12"/>
      <c r="K310" s="12"/>
      <c r="DZ310" s="86"/>
      <c r="EA310" s="86"/>
      <c r="EB310" s="86"/>
      <c r="EC310" s="86"/>
      <c r="ED310" s="86"/>
      <c r="EE310" s="86"/>
      <c r="EF310" s="86"/>
      <c r="EG310" s="86"/>
      <c r="EH310" s="86"/>
      <c r="EI310" s="86"/>
      <c r="EJ310" s="86"/>
      <c r="EK310" s="86"/>
      <c r="EL310" s="86"/>
      <c r="EM310" s="86"/>
      <c r="EN310" s="86"/>
      <c r="EO310" s="86"/>
      <c r="EP310" s="86"/>
      <c r="EQ310" s="86"/>
      <c r="ER310" s="86"/>
      <c r="ES310" s="86"/>
      <c r="ET310" s="86"/>
      <c r="EU310" s="86"/>
      <c r="EV310" s="86"/>
      <c r="EW310" s="86"/>
      <c r="EX310" s="86"/>
      <c r="EY310" s="86"/>
      <c r="EZ310" s="86"/>
      <c r="FA310" s="86"/>
      <c r="FB310" s="86"/>
      <c r="FC310" s="86"/>
      <c r="FD310" s="86"/>
      <c r="FE310" s="86"/>
      <c r="FF310" s="86"/>
      <c r="FG310" s="86"/>
      <c r="FH310" s="86"/>
      <c r="FI310" s="86"/>
      <c r="FJ310" s="86"/>
      <c r="FK310" s="86"/>
      <c r="FL310" s="86"/>
      <c r="FM310" s="86"/>
      <c r="FN310" s="86"/>
      <c r="FO310" s="86"/>
      <c r="FP310" s="86"/>
      <c r="FQ310" s="86"/>
      <c r="FR310" s="86"/>
      <c r="FS310" s="86"/>
      <c r="FT310" s="86"/>
      <c r="FU310" s="86"/>
      <c r="FV310" s="86"/>
      <c r="FW310" s="86"/>
      <c r="FX310" s="86"/>
      <c r="FY310" s="86"/>
      <c r="FZ310" s="86"/>
      <c r="GA310" s="86"/>
      <c r="GB310" s="86"/>
      <c r="GC310" s="86"/>
      <c r="GD310" s="86"/>
      <c r="GE310" s="86"/>
      <c r="GF310" s="86"/>
      <c r="GG310" s="86"/>
      <c r="GH310" s="86"/>
      <c r="GI310" s="86"/>
      <c r="GJ310" s="86"/>
      <c r="GK310" s="86"/>
      <c r="GL310" s="86"/>
      <c r="GM310" s="86"/>
      <c r="GN310" s="86"/>
      <c r="GO310" s="86"/>
      <c r="GP310" s="86"/>
      <c r="GQ310" s="86"/>
      <c r="GR310" s="86"/>
      <c r="GS310" s="86"/>
      <c r="GT310" s="86"/>
      <c r="GU310" s="86"/>
    </row>
    <row r="311" spans="1:255" s="91" customFormat="1" ht="12.75">
      <c r="A311" s="47"/>
      <c r="B311" s="32">
        <v>3851</v>
      </c>
      <c r="C311" s="47" t="s">
        <v>247</v>
      </c>
      <c r="D311" s="47"/>
      <c r="E311" s="51">
        <v>15000</v>
      </c>
      <c r="F311" s="55">
        <v>0</v>
      </c>
      <c r="G311" s="53">
        <v>0</v>
      </c>
      <c r="H311" s="90"/>
      <c r="I311" s="90"/>
      <c r="GV311" s="92"/>
      <c r="GW311" s="92"/>
      <c r="GX311" s="92"/>
      <c r="GY311" s="92"/>
      <c r="GZ311" s="92"/>
      <c r="HA311" s="92"/>
      <c r="HB311" s="92"/>
      <c r="HC311" s="92"/>
      <c r="HD311" s="92"/>
      <c r="HE311" s="92"/>
      <c r="HF311" s="92"/>
      <c r="HG311" s="92"/>
      <c r="HH311" s="92"/>
      <c r="HI311" s="92"/>
      <c r="HJ311" s="92"/>
      <c r="HK311" s="92"/>
      <c r="HL311" s="92"/>
      <c r="HM311" s="92"/>
      <c r="HN311" s="92"/>
      <c r="HO311" s="92"/>
      <c r="HP311" s="92"/>
      <c r="HQ311" s="92"/>
      <c r="HR311" s="92"/>
      <c r="HS311" s="92"/>
      <c r="HT311" s="92"/>
      <c r="HU311" s="92"/>
      <c r="HV311" s="92"/>
      <c r="HW311" s="92"/>
      <c r="HX311" s="92"/>
      <c r="HY311" s="92"/>
      <c r="HZ311" s="92"/>
      <c r="IA311" s="92"/>
      <c r="IB311" s="92"/>
      <c r="IC311" s="92"/>
      <c r="ID311" s="92"/>
      <c r="IE311" s="92"/>
      <c r="IF311" s="92"/>
      <c r="IG311" s="92"/>
      <c r="IH311" s="92"/>
      <c r="II311" s="92"/>
      <c r="IJ311" s="92"/>
      <c r="IK311" s="92"/>
      <c r="IL311" s="92"/>
      <c r="IM311" s="92"/>
      <c r="IN311" s="92"/>
      <c r="IO311" s="92"/>
      <c r="IP311" s="92"/>
      <c r="IQ311" s="92"/>
      <c r="IR311" s="92"/>
      <c r="IS311" s="92"/>
      <c r="IT311" s="92"/>
      <c r="IU311" s="92"/>
    </row>
    <row r="312" spans="1:255" s="93" customFormat="1" ht="12.75">
      <c r="A312" s="47"/>
      <c r="B312" s="32">
        <v>3859</v>
      </c>
      <c r="C312" s="47" t="s">
        <v>248</v>
      </c>
      <c r="D312" s="47"/>
      <c r="E312" s="51">
        <v>5000</v>
      </c>
      <c r="F312" s="55">
        <v>0</v>
      </c>
      <c r="G312" s="53">
        <v>0</v>
      </c>
      <c r="H312" s="90"/>
      <c r="I312" s="90"/>
      <c r="J312" s="91"/>
      <c r="K312" s="91"/>
      <c r="GV312" s="94"/>
      <c r="GW312" s="94"/>
      <c r="GX312" s="94"/>
      <c r="GY312" s="94"/>
      <c r="GZ312" s="94"/>
      <c r="HA312" s="94"/>
      <c r="HB312" s="94"/>
      <c r="HC312" s="94"/>
      <c r="HD312" s="94"/>
      <c r="HE312" s="94"/>
      <c r="HF312" s="94"/>
      <c r="HG312" s="94"/>
      <c r="HH312" s="94"/>
      <c r="HI312" s="94"/>
      <c r="HJ312" s="94"/>
      <c r="HK312" s="94"/>
      <c r="HL312" s="94"/>
      <c r="HM312" s="94"/>
      <c r="HN312" s="94"/>
      <c r="HO312" s="94"/>
      <c r="HP312" s="94"/>
      <c r="HQ312" s="94"/>
      <c r="HR312" s="94"/>
      <c r="HS312" s="94"/>
      <c r="HT312" s="94"/>
      <c r="HU312" s="94"/>
      <c r="HV312" s="94"/>
      <c r="HW312" s="94"/>
      <c r="HX312" s="94"/>
      <c r="HY312" s="94"/>
      <c r="HZ312" s="94"/>
      <c r="IA312" s="94"/>
      <c r="IB312" s="94"/>
      <c r="IC312" s="94"/>
      <c r="ID312" s="94"/>
      <c r="IE312" s="94"/>
      <c r="IF312" s="94"/>
      <c r="IG312" s="94"/>
      <c r="IH312" s="94"/>
      <c r="II312" s="94"/>
      <c r="IJ312" s="94"/>
      <c r="IK312" s="94"/>
      <c r="IL312" s="94"/>
      <c r="IM312" s="94"/>
      <c r="IN312" s="94"/>
      <c r="IO312" s="94"/>
      <c r="IP312" s="94"/>
      <c r="IQ312" s="94"/>
      <c r="IR312" s="94"/>
      <c r="IS312" s="94"/>
      <c r="IT312" s="94"/>
      <c r="IU312" s="94"/>
    </row>
    <row r="313" spans="1:255" s="86" customFormat="1" ht="12.75">
      <c r="A313" s="47" t="s">
        <v>249</v>
      </c>
      <c r="B313" s="47"/>
      <c r="C313" s="47"/>
      <c r="D313" s="47"/>
      <c r="E313" s="51">
        <v>0</v>
      </c>
      <c r="F313" s="55">
        <v>17675</v>
      </c>
      <c r="G313" s="53">
        <v>0</v>
      </c>
      <c r="H313" s="90"/>
      <c r="I313" s="90"/>
      <c r="J313" s="91"/>
      <c r="K313" s="91"/>
      <c r="GV313" s="27"/>
      <c r="GW313" s="27"/>
      <c r="GX313" s="27"/>
      <c r="GY313" s="27"/>
      <c r="GZ313" s="27"/>
      <c r="HA313" s="27"/>
      <c r="HB313" s="27"/>
      <c r="HC313" s="27"/>
      <c r="HD313" s="27"/>
      <c r="HE313" s="27"/>
      <c r="HF313" s="27"/>
      <c r="HG313" s="27"/>
      <c r="HH313" s="27"/>
      <c r="HI313" s="27"/>
      <c r="HJ313" s="27"/>
      <c r="HK313" s="27"/>
      <c r="HL313" s="27"/>
      <c r="HM313" s="27"/>
      <c r="HN313" s="27"/>
      <c r="HO313" s="27"/>
      <c r="HP313" s="27"/>
      <c r="HQ313" s="27"/>
      <c r="HR313" s="27"/>
      <c r="HS313" s="27"/>
      <c r="HT313" s="27"/>
      <c r="HU313" s="27"/>
      <c r="HV313" s="27"/>
      <c r="HW313" s="27"/>
      <c r="HX313" s="27"/>
      <c r="HY313" s="27"/>
      <c r="HZ313" s="27"/>
      <c r="IA313" s="27"/>
      <c r="IB313" s="27"/>
      <c r="IC313" s="27"/>
      <c r="ID313" s="27"/>
      <c r="IE313" s="27"/>
      <c r="IF313" s="27"/>
      <c r="IG313" s="27"/>
      <c r="IH313" s="27"/>
      <c r="II313" s="27"/>
      <c r="IJ313" s="27"/>
      <c r="IK313" s="27"/>
      <c r="IL313" s="27"/>
      <c r="IM313" s="27"/>
      <c r="IN313" s="27"/>
      <c r="IO313" s="27"/>
      <c r="IP313" s="27"/>
      <c r="IQ313" s="27"/>
      <c r="IR313" s="27"/>
      <c r="IS313" s="27"/>
      <c r="IT313" s="27"/>
      <c r="IU313" s="27"/>
    </row>
    <row r="314" spans="1:255" s="86" customFormat="1" ht="12.75">
      <c r="A314" s="47"/>
      <c r="B314" s="56">
        <v>42</v>
      </c>
      <c r="C314" s="47" t="s">
        <v>250</v>
      </c>
      <c r="D314" s="47"/>
      <c r="E314" s="51">
        <v>0</v>
      </c>
      <c r="F314" s="55">
        <v>17675</v>
      </c>
      <c r="G314" s="53">
        <v>0</v>
      </c>
      <c r="H314" s="90"/>
      <c r="I314" s="90"/>
      <c r="J314" s="91"/>
      <c r="K314" s="91"/>
      <c r="GV314" s="27"/>
      <c r="GW314" s="27"/>
      <c r="GX314" s="27"/>
      <c r="GY314" s="27"/>
      <c r="GZ314" s="27"/>
      <c r="HA314" s="27"/>
      <c r="HB314" s="27"/>
      <c r="HC314" s="27"/>
      <c r="HD314" s="27"/>
      <c r="HE314" s="27"/>
      <c r="HF314" s="27"/>
      <c r="HG314" s="27"/>
      <c r="HH314" s="27"/>
      <c r="HI314" s="27"/>
      <c r="HJ314" s="27"/>
      <c r="HK314" s="27"/>
      <c r="HL314" s="27"/>
      <c r="HM314" s="27"/>
      <c r="HN314" s="27"/>
      <c r="HO314" s="27"/>
      <c r="HP314" s="27"/>
      <c r="HQ314" s="27"/>
      <c r="HR314" s="27"/>
      <c r="HS314" s="27"/>
      <c r="HT314" s="27"/>
      <c r="HU314" s="27"/>
      <c r="HV314" s="27"/>
      <c r="HW314" s="27"/>
      <c r="HX314" s="27"/>
      <c r="HY314" s="27"/>
      <c r="HZ314" s="27"/>
      <c r="IA314" s="27"/>
      <c r="IB314" s="27"/>
      <c r="IC314" s="27"/>
      <c r="ID314" s="27"/>
      <c r="IE314" s="27"/>
      <c r="IF314" s="27"/>
      <c r="IG314" s="27"/>
      <c r="IH314" s="27"/>
      <c r="II314" s="27"/>
      <c r="IJ314" s="27"/>
      <c r="IK314" s="27"/>
      <c r="IL314" s="27"/>
      <c r="IM314" s="27"/>
      <c r="IN314" s="27"/>
      <c r="IO314" s="27"/>
      <c r="IP314" s="27"/>
      <c r="IQ314" s="27"/>
      <c r="IR314" s="27"/>
      <c r="IS314" s="27"/>
      <c r="IT314" s="27"/>
      <c r="IU314" s="27"/>
    </row>
    <row r="315" spans="1:255" s="91" customFormat="1" ht="12.75">
      <c r="A315" s="47"/>
      <c r="B315" s="31">
        <v>422</v>
      </c>
      <c r="C315" s="47" t="s">
        <v>251</v>
      </c>
      <c r="D315" s="47"/>
      <c r="E315" s="51">
        <v>0</v>
      </c>
      <c r="F315" s="55">
        <v>9175</v>
      </c>
      <c r="G315" s="53">
        <v>0</v>
      </c>
      <c r="H315" s="90"/>
      <c r="I315" s="90"/>
      <c r="K315" s="91">
        <v>1</v>
      </c>
      <c r="GV315" s="92"/>
      <c r="GW315" s="92"/>
      <c r="GX315" s="92"/>
      <c r="GY315" s="92"/>
      <c r="GZ315" s="92"/>
      <c r="HA315" s="92"/>
      <c r="HB315" s="92"/>
      <c r="HC315" s="92"/>
      <c r="HD315" s="92"/>
      <c r="HE315" s="92"/>
      <c r="HF315" s="92"/>
      <c r="HG315" s="92"/>
      <c r="HH315" s="92"/>
      <c r="HI315" s="92"/>
      <c r="HJ315" s="92"/>
      <c r="HK315" s="92"/>
      <c r="HL315" s="92"/>
      <c r="HM315" s="92"/>
      <c r="HN315" s="92"/>
      <c r="HO315" s="92"/>
      <c r="HP315" s="92"/>
      <c r="HQ315" s="92"/>
      <c r="HR315" s="92"/>
      <c r="HS315" s="92"/>
      <c r="HT315" s="92"/>
      <c r="HU315" s="92"/>
      <c r="HV315" s="92"/>
      <c r="HW315" s="92"/>
      <c r="HX315" s="92"/>
      <c r="HY315" s="92"/>
      <c r="HZ315" s="92"/>
      <c r="IA315" s="92"/>
      <c r="IB315" s="92"/>
      <c r="IC315" s="92"/>
      <c r="ID315" s="92"/>
      <c r="IE315" s="92"/>
      <c r="IF315" s="92"/>
      <c r="IG315" s="92"/>
      <c r="IH315" s="92"/>
      <c r="II315" s="92"/>
      <c r="IJ315" s="92"/>
      <c r="IK315" s="92"/>
      <c r="IL315" s="92"/>
      <c r="IM315" s="92"/>
      <c r="IN315" s="92"/>
      <c r="IO315" s="92"/>
      <c r="IP315" s="92"/>
      <c r="IQ315" s="92"/>
      <c r="IR315" s="92"/>
      <c r="IS315" s="92"/>
      <c r="IT315" s="92"/>
      <c r="IU315" s="92"/>
    </row>
    <row r="316" spans="1:255" s="93" customFormat="1" ht="12.75">
      <c r="A316" s="47"/>
      <c r="B316" s="32">
        <v>4221</v>
      </c>
      <c r="C316" s="47" t="s">
        <v>252</v>
      </c>
      <c r="D316" s="47"/>
      <c r="E316" s="51">
        <v>5000</v>
      </c>
      <c r="F316" s="55">
        <v>2957</v>
      </c>
      <c r="G316" s="53">
        <f>F316*100/E316</f>
        <v>59.14</v>
      </c>
      <c r="H316" s="90"/>
      <c r="I316" s="90"/>
      <c r="J316" s="91"/>
      <c r="K316" s="91"/>
      <c r="GV316" s="94"/>
      <c r="GW316" s="94"/>
      <c r="GX316" s="94"/>
      <c r="GY316" s="94"/>
      <c r="GZ316" s="94"/>
      <c r="HA316" s="94"/>
      <c r="HB316" s="94"/>
      <c r="HC316" s="94"/>
      <c r="HD316" s="94"/>
      <c r="HE316" s="94"/>
      <c r="HF316" s="94"/>
      <c r="HG316" s="94"/>
      <c r="HH316" s="94"/>
      <c r="HI316" s="94"/>
      <c r="HJ316" s="94"/>
      <c r="HK316" s="94"/>
      <c r="HL316" s="94"/>
      <c r="HM316" s="94"/>
      <c r="HN316" s="94"/>
      <c r="HO316" s="94"/>
      <c r="HP316" s="94"/>
      <c r="HQ316" s="94"/>
      <c r="HR316" s="94"/>
      <c r="HS316" s="94"/>
      <c r="HT316" s="94"/>
      <c r="HU316" s="94"/>
      <c r="HV316" s="94"/>
      <c r="HW316" s="94"/>
      <c r="HX316" s="94"/>
      <c r="HY316" s="94"/>
      <c r="HZ316" s="94"/>
      <c r="IA316" s="94"/>
      <c r="IB316" s="94"/>
      <c r="IC316" s="94"/>
      <c r="ID316" s="94"/>
      <c r="IE316" s="94"/>
      <c r="IF316" s="94"/>
      <c r="IG316" s="94"/>
      <c r="IH316" s="94"/>
      <c r="II316" s="94"/>
      <c r="IJ316" s="94"/>
      <c r="IK316" s="94"/>
      <c r="IL316" s="94"/>
      <c r="IM316" s="94"/>
      <c r="IN316" s="94"/>
      <c r="IO316" s="94"/>
      <c r="IP316" s="94"/>
      <c r="IQ316" s="94"/>
      <c r="IR316" s="94"/>
      <c r="IS316" s="94"/>
      <c r="IT316" s="94"/>
      <c r="IU316" s="94"/>
    </row>
    <row r="317" spans="1:255" s="86" customFormat="1" ht="12.75">
      <c r="A317" s="47"/>
      <c r="B317" s="32">
        <v>4222</v>
      </c>
      <c r="C317" s="47" t="s">
        <v>253</v>
      </c>
      <c r="D317" s="47"/>
      <c r="E317" s="51">
        <v>1000</v>
      </c>
      <c r="F317" s="55">
        <v>0</v>
      </c>
      <c r="G317" s="53">
        <f>F317*100/E317</f>
        <v>0</v>
      </c>
      <c r="H317" s="90"/>
      <c r="I317" s="90"/>
      <c r="J317" s="91"/>
      <c r="K317" s="91"/>
      <c r="GV317" s="27"/>
      <c r="GW317" s="27"/>
      <c r="GX317" s="27"/>
      <c r="GY317" s="27"/>
      <c r="GZ317" s="27"/>
      <c r="HA317" s="27"/>
      <c r="HB317" s="27"/>
      <c r="HC317" s="27"/>
      <c r="HD317" s="27"/>
      <c r="HE317" s="27"/>
      <c r="HF317" s="27"/>
      <c r="HG317" s="27"/>
      <c r="HH317" s="27"/>
      <c r="HI317" s="27"/>
      <c r="HJ317" s="27"/>
      <c r="HK317" s="27"/>
      <c r="HL317" s="27"/>
      <c r="HM317" s="27"/>
      <c r="HN317" s="27"/>
      <c r="HO317" s="27"/>
      <c r="HP317" s="27"/>
      <c r="HQ317" s="27"/>
      <c r="HR317" s="27"/>
      <c r="HS317" s="27"/>
      <c r="HT317" s="27"/>
      <c r="HU317" s="27"/>
      <c r="HV317" s="27"/>
      <c r="HW317" s="27"/>
      <c r="HX317" s="27"/>
      <c r="HY317" s="27"/>
      <c r="HZ317" s="27"/>
      <c r="IA317" s="27"/>
      <c r="IB317" s="27"/>
      <c r="IC317" s="27"/>
      <c r="ID317" s="27"/>
      <c r="IE317" s="27"/>
      <c r="IF317" s="27"/>
      <c r="IG317" s="27"/>
      <c r="IH317" s="27"/>
      <c r="II317" s="27"/>
      <c r="IJ317" s="27"/>
      <c r="IK317" s="27"/>
      <c r="IL317" s="27"/>
      <c r="IM317" s="27"/>
      <c r="IN317" s="27"/>
      <c r="IO317" s="27"/>
      <c r="IP317" s="27"/>
      <c r="IQ317" s="27"/>
      <c r="IR317" s="27"/>
      <c r="IS317" s="27"/>
      <c r="IT317" s="27"/>
      <c r="IU317" s="27"/>
    </row>
    <row r="318" spans="1:255" s="95" customFormat="1" ht="14.25">
      <c r="A318" s="47"/>
      <c r="B318" s="32">
        <v>4223</v>
      </c>
      <c r="C318" s="47" t="s">
        <v>254</v>
      </c>
      <c r="D318" s="47"/>
      <c r="E318" s="51">
        <v>1000</v>
      </c>
      <c r="F318" s="55">
        <v>6218</v>
      </c>
      <c r="G318" s="53">
        <f>F318*100/E318</f>
        <v>621.8</v>
      </c>
      <c r="H318" s="90"/>
      <c r="I318" s="90"/>
      <c r="J318" s="91"/>
      <c r="K318" s="91"/>
      <c r="GV318" s="7"/>
      <c r="GW318" s="7"/>
      <c r="GX318" s="7"/>
      <c r="GY318" s="7"/>
      <c r="GZ318" s="7"/>
      <c r="HA318" s="7"/>
      <c r="HB318" s="7"/>
      <c r="HC318" s="7"/>
      <c r="HD318" s="7"/>
      <c r="HE318" s="7"/>
      <c r="HF318" s="7"/>
      <c r="HG318" s="7"/>
      <c r="HH318" s="7"/>
      <c r="HI318" s="7"/>
      <c r="HJ318" s="7"/>
      <c r="HK318" s="7"/>
      <c r="HL318" s="7"/>
      <c r="HM318" s="7"/>
      <c r="HN318" s="7"/>
      <c r="HO318" s="7"/>
      <c r="HP318" s="7"/>
      <c r="HQ318" s="7"/>
      <c r="HR318" s="7"/>
      <c r="HS318" s="7"/>
      <c r="HT318" s="7"/>
      <c r="HU318" s="7"/>
      <c r="HV318" s="7"/>
      <c r="HW318" s="7"/>
      <c r="HX318" s="7"/>
      <c r="HY318" s="7"/>
      <c r="HZ318" s="7"/>
      <c r="IA318" s="7"/>
      <c r="IB318" s="7"/>
      <c r="IC318" s="7"/>
      <c r="ID318" s="7"/>
      <c r="IE318" s="7"/>
      <c r="IF318" s="7"/>
      <c r="IG318" s="7"/>
      <c r="IH318" s="7"/>
      <c r="II318" s="7"/>
      <c r="IJ318" s="7"/>
      <c r="IK318" s="7"/>
      <c r="IL318" s="7"/>
      <c r="IM318" s="7"/>
      <c r="IN318" s="7"/>
      <c r="IO318" s="7"/>
      <c r="IP318" s="7"/>
      <c r="IQ318" s="7"/>
      <c r="IR318" s="7"/>
      <c r="IS318" s="7"/>
      <c r="IT318" s="7"/>
      <c r="IU318" s="7"/>
    </row>
    <row r="319" spans="1:255" s="86" customFormat="1" ht="12.75">
      <c r="A319" s="47"/>
      <c r="B319" s="32">
        <v>4227</v>
      </c>
      <c r="C319" s="47" t="s">
        <v>255</v>
      </c>
      <c r="D319" s="47"/>
      <c r="E319" s="51">
        <v>1000</v>
      </c>
      <c r="F319" s="55">
        <v>0</v>
      </c>
      <c r="G319" s="53">
        <f>F319*100/E319</f>
        <v>0</v>
      </c>
      <c r="H319" s="90"/>
      <c r="I319" s="90"/>
      <c r="J319" s="91"/>
      <c r="K319" s="91"/>
      <c r="GV319" s="27"/>
      <c r="GW319" s="27"/>
      <c r="GX319" s="27"/>
      <c r="GY319" s="27"/>
      <c r="GZ319" s="27"/>
      <c r="HA319" s="27"/>
      <c r="HB319" s="27"/>
      <c r="HC319" s="27"/>
      <c r="HD319" s="27"/>
      <c r="HE319" s="27"/>
      <c r="HF319" s="27"/>
      <c r="HG319" s="27"/>
      <c r="HH319" s="27"/>
      <c r="HI319" s="27"/>
      <c r="HJ319" s="27"/>
      <c r="HK319" s="27"/>
      <c r="HL319" s="27"/>
      <c r="HM319" s="27"/>
      <c r="HN319" s="27"/>
      <c r="HO319" s="27"/>
      <c r="HP319" s="27"/>
      <c r="HQ319" s="27"/>
      <c r="HR319" s="27"/>
      <c r="HS319" s="27"/>
      <c r="HT319" s="27"/>
      <c r="HU319" s="27"/>
      <c r="HV319" s="27"/>
      <c r="HW319" s="27"/>
      <c r="HX319" s="27"/>
      <c r="HY319" s="27"/>
      <c r="HZ319" s="27"/>
      <c r="IA319" s="27"/>
      <c r="IB319" s="27"/>
      <c r="IC319" s="27"/>
      <c r="ID319" s="27"/>
      <c r="IE319" s="27"/>
      <c r="IF319" s="27"/>
      <c r="IG319" s="27"/>
      <c r="IH319" s="27"/>
      <c r="II319" s="27"/>
      <c r="IJ319" s="27"/>
      <c r="IK319" s="27"/>
      <c r="IL319" s="27"/>
      <c r="IM319" s="27"/>
      <c r="IN319" s="27"/>
      <c r="IO319" s="27"/>
      <c r="IP319" s="27"/>
      <c r="IQ319" s="27"/>
      <c r="IR319" s="27"/>
      <c r="IS319" s="27"/>
      <c r="IT319" s="27"/>
      <c r="IU319" s="27"/>
    </row>
    <row r="320" spans="1:255" s="87" customFormat="1" ht="12.75">
      <c r="A320" s="47"/>
      <c r="B320" s="31">
        <v>426</v>
      </c>
      <c r="C320" s="47" t="s">
        <v>256</v>
      </c>
      <c r="D320" s="47"/>
      <c r="E320" s="51">
        <v>0</v>
      </c>
      <c r="F320" s="55">
        <v>8500</v>
      </c>
      <c r="G320" s="53">
        <v>0</v>
      </c>
      <c r="H320" s="90"/>
      <c r="I320" s="90"/>
      <c r="J320" s="91"/>
      <c r="K320" s="91"/>
      <c r="GV320" s="96"/>
      <c r="GW320" s="96"/>
      <c r="GX320" s="96"/>
      <c r="GY320" s="96"/>
      <c r="GZ320" s="96"/>
      <c r="HA320" s="96"/>
      <c r="HB320" s="96"/>
      <c r="HC320" s="96"/>
      <c r="HD320" s="96"/>
      <c r="HE320" s="96"/>
      <c r="HF320" s="96"/>
      <c r="HG320" s="96"/>
      <c r="HH320" s="96"/>
      <c r="HI320" s="96"/>
      <c r="HJ320" s="96"/>
      <c r="HK320" s="96"/>
      <c r="HL320" s="96"/>
      <c r="HM320" s="96"/>
      <c r="HN320" s="96"/>
      <c r="HO320" s="96"/>
      <c r="HP320" s="96"/>
      <c r="HQ320" s="96"/>
      <c r="HR320" s="96"/>
      <c r="HS320" s="96"/>
      <c r="HT320" s="96"/>
      <c r="HU320" s="96"/>
      <c r="HV320" s="96"/>
      <c r="HW320" s="96"/>
      <c r="HX320" s="96"/>
      <c r="HY320" s="96"/>
      <c r="HZ320" s="96"/>
      <c r="IA320" s="96"/>
      <c r="IB320" s="96"/>
      <c r="IC320" s="96"/>
      <c r="ID320" s="96"/>
      <c r="IE320" s="96"/>
      <c r="IF320" s="96"/>
      <c r="IG320" s="96"/>
      <c r="IH320" s="96"/>
      <c r="II320" s="96"/>
      <c r="IJ320" s="96"/>
      <c r="IK320" s="96"/>
      <c r="IL320" s="96"/>
      <c r="IM320" s="96"/>
      <c r="IN320" s="96"/>
      <c r="IO320" s="96"/>
      <c r="IP320" s="96"/>
      <c r="IQ320" s="96"/>
      <c r="IR320" s="96"/>
      <c r="IS320" s="96"/>
      <c r="IT320" s="96"/>
      <c r="IU320" s="96"/>
    </row>
    <row r="321" spans="1:11" s="25" customFormat="1" ht="12.75">
      <c r="A321" s="47"/>
      <c r="B321" s="32">
        <v>4262</v>
      </c>
      <c r="C321" s="47" t="s">
        <v>257</v>
      </c>
      <c r="D321" s="47"/>
      <c r="E321" s="51">
        <v>8500</v>
      </c>
      <c r="F321" s="55">
        <v>8500</v>
      </c>
      <c r="G321" s="53">
        <f>F321*100/E321</f>
        <v>100</v>
      </c>
      <c r="H321" s="11"/>
      <c r="I321" s="11"/>
      <c r="J321" s="12"/>
      <c r="K321" s="12"/>
    </row>
    <row r="322" spans="1:11" s="27" customFormat="1" ht="12.75">
      <c r="A322" s="47"/>
      <c r="B322" s="32">
        <v>4263</v>
      </c>
      <c r="C322" s="47" t="s">
        <v>258</v>
      </c>
      <c r="D322" s="47"/>
      <c r="E322" s="51">
        <v>20000</v>
      </c>
      <c r="F322" s="55">
        <v>0</v>
      </c>
      <c r="G322" s="53">
        <f>F322*100/E322</f>
        <v>0</v>
      </c>
      <c r="H322" s="11"/>
      <c r="I322" s="11"/>
      <c r="J322" s="12"/>
      <c r="K322" s="12"/>
    </row>
    <row r="323" spans="1:11" s="27" customFormat="1" ht="12.75">
      <c r="A323" s="47" t="s">
        <v>259</v>
      </c>
      <c r="B323" s="47"/>
      <c r="C323" s="47"/>
      <c r="D323" s="47"/>
      <c r="E323" s="51">
        <v>0</v>
      </c>
      <c r="F323" s="55">
        <v>491757</v>
      </c>
      <c r="G323" s="53">
        <v>0</v>
      </c>
      <c r="H323" s="11"/>
      <c r="I323" s="11"/>
      <c r="J323" s="12"/>
      <c r="K323" s="12"/>
    </row>
    <row r="324" spans="1:11" s="25" customFormat="1" ht="12.75">
      <c r="A324" s="47" t="s">
        <v>260</v>
      </c>
      <c r="B324" s="47"/>
      <c r="C324" s="47"/>
      <c r="D324" s="47"/>
      <c r="E324" s="51">
        <v>0</v>
      </c>
      <c r="F324" s="55">
        <v>74545</v>
      </c>
      <c r="G324" s="53">
        <v>0</v>
      </c>
      <c r="H324" s="11"/>
      <c r="I324" s="11"/>
      <c r="J324" s="12"/>
      <c r="K324" s="12"/>
    </row>
    <row r="325" spans="1:11" s="27" customFormat="1" ht="12.75">
      <c r="A325" s="47"/>
      <c r="B325" s="56">
        <v>32</v>
      </c>
      <c r="C325" s="47" t="s">
        <v>188</v>
      </c>
      <c r="D325" s="47"/>
      <c r="E325" s="51">
        <v>0</v>
      </c>
      <c r="F325" s="51">
        <v>74545</v>
      </c>
      <c r="G325" s="53">
        <v>0</v>
      </c>
      <c r="H325" s="11"/>
      <c r="I325" s="11"/>
      <c r="J325" s="12"/>
      <c r="K325" s="12"/>
    </row>
    <row r="326" spans="1:11" s="25" customFormat="1" ht="12.75">
      <c r="A326" s="47"/>
      <c r="B326" s="31">
        <v>322</v>
      </c>
      <c r="C326" s="47" t="s">
        <v>207</v>
      </c>
      <c r="D326" s="47"/>
      <c r="E326" s="51">
        <v>0</v>
      </c>
      <c r="F326" s="51">
        <v>31640</v>
      </c>
      <c r="G326" s="53">
        <v>0</v>
      </c>
      <c r="H326" s="11"/>
      <c r="I326" s="11"/>
      <c r="J326" s="12"/>
      <c r="K326" s="12"/>
    </row>
    <row r="327" spans="1:11" s="25" customFormat="1" ht="12.75">
      <c r="A327" s="47"/>
      <c r="B327" s="32">
        <v>3223</v>
      </c>
      <c r="C327" s="47" t="s">
        <v>261</v>
      </c>
      <c r="D327" s="47"/>
      <c r="E327" s="51">
        <v>60000</v>
      </c>
      <c r="F327" s="51">
        <v>31640</v>
      </c>
      <c r="G327" s="53">
        <f>F327*100/E327</f>
        <v>52.733333333333334</v>
      </c>
      <c r="H327" s="11"/>
      <c r="I327" s="11"/>
      <c r="J327" s="12"/>
      <c r="K327" s="12"/>
    </row>
    <row r="328" spans="1:11" s="25" customFormat="1" ht="12.75">
      <c r="A328" s="47"/>
      <c r="B328" s="32">
        <v>3224</v>
      </c>
      <c r="C328" s="47" t="s">
        <v>262</v>
      </c>
      <c r="D328" s="47"/>
      <c r="E328" s="51">
        <v>10000</v>
      </c>
      <c r="F328" s="51">
        <v>0</v>
      </c>
      <c r="G328" s="53">
        <f>F328*100/E328</f>
        <v>0</v>
      </c>
      <c r="H328" s="11"/>
      <c r="I328" s="11"/>
      <c r="J328" s="12"/>
      <c r="K328" s="12"/>
    </row>
    <row r="329" spans="1:11" s="25" customFormat="1" ht="12.75">
      <c r="A329" s="47"/>
      <c r="B329" s="31">
        <v>323</v>
      </c>
      <c r="C329" s="47" t="s">
        <v>214</v>
      </c>
      <c r="D329" s="47"/>
      <c r="E329" s="51">
        <v>0</v>
      </c>
      <c r="F329" s="51">
        <v>42905</v>
      </c>
      <c r="G329" s="53">
        <v>0</v>
      </c>
      <c r="H329" s="11"/>
      <c r="I329" s="11"/>
      <c r="J329" s="12"/>
      <c r="K329" s="12"/>
    </row>
    <row r="330" spans="1:11" s="25" customFormat="1" ht="12.75">
      <c r="A330" s="47"/>
      <c r="B330" s="32">
        <v>3232</v>
      </c>
      <c r="C330" s="47" t="s">
        <v>263</v>
      </c>
      <c r="D330" s="47"/>
      <c r="E330" s="51">
        <v>70000</v>
      </c>
      <c r="F330" s="51">
        <v>42905</v>
      </c>
      <c r="G330" s="53">
        <f>F330*100/E330</f>
        <v>61.292857142857144</v>
      </c>
      <c r="H330" s="11"/>
      <c r="I330" s="11"/>
      <c r="J330" s="12"/>
      <c r="K330" s="12"/>
    </row>
    <row r="331" spans="1:11" s="25" customFormat="1" ht="12.75">
      <c r="A331" s="47" t="s">
        <v>264</v>
      </c>
      <c r="B331" s="47"/>
      <c r="C331" s="47"/>
      <c r="D331" s="47"/>
      <c r="E331" s="51">
        <v>0</v>
      </c>
      <c r="F331" s="51">
        <v>176873</v>
      </c>
      <c r="G331" s="53">
        <v>0</v>
      </c>
      <c r="H331" s="11"/>
      <c r="I331" s="11"/>
      <c r="J331" s="12"/>
      <c r="K331" s="12"/>
    </row>
    <row r="332" spans="1:11" s="27" customFormat="1" ht="12.75">
      <c r="A332" s="47"/>
      <c r="B332" s="56">
        <v>32</v>
      </c>
      <c r="C332" s="47" t="s">
        <v>188</v>
      </c>
      <c r="D332" s="47"/>
      <c r="E332" s="51">
        <v>0</v>
      </c>
      <c r="F332" s="51">
        <v>176873</v>
      </c>
      <c r="G332" s="53">
        <v>0</v>
      </c>
      <c r="H332" s="11"/>
      <c r="I332" s="11"/>
      <c r="J332" s="12"/>
      <c r="K332" s="12"/>
    </row>
    <row r="333" spans="1:11" s="27" customFormat="1" ht="12.75">
      <c r="A333" s="47"/>
      <c r="B333" s="31">
        <v>322</v>
      </c>
      <c r="C333" s="47" t="s">
        <v>207</v>
      </c>
      <c r="D333" s="47"/>
      <c r="E333" s="51">
        <v>0</v>
      </c>
      <c r="F333" s="51">
        <v>90734</v>
      </c>
      <c r="G333" s="53">
        <v>0</v>
      </c>
      <c r="H333" s="11"/>
      <c r="I333" s="11"/>
      <c r="J333" s="12"/>
      <c r="K333" s="12"/>
    </row>
    <row r="334" spans="1:9" s="12" customFormat="1" ht="12.75">
      <c r="A334" s="47"/>
      <c r="B334" s="32">
        <v>3224</v>
      </c>
      <c r="C334" s="47" t="s">
        <v>262</v>
      </c>
      <c r="D334" s="47"/>
      <c r="E334" s="51">
        <v>50000</v>
      </c>
      <c r="F334" s="51">
        <v>90529</v>
      </c>
      <c r="G334" s="53">
        <f>F334*100/E334</f>
        <v>181.058</v>
      </c>
      <c r="H334" s="11"/>
      <c r="I334" s="11"/>
    </row>
    <row r="335" spans="1:11" s="25" customFormat="1" ht="12.75">
      <c r="A335" s="47"/>
      <c r="B335" s="32">
        <v>3224</v>
      </c>
      <c r="C335" s="47" t="s">
        <v>265</v>
      </c>
      <c r="D335" s="47"/>
      <c r="E335" s="51">
        <v>1000</v>
      </c>
      <c r="F335" s="51">
        <v>205</v>
      </c>
      <c r="G335" s="53">
        <f>F335*100/E335</f>
        <v>20.5</v>
      </c>
      <c r="H335" s="11"/>
      <c r="I335" s="11"/>
      <c r="J335" s="12"/>
      <c r="K335" s="12"/>
    </row>
    <row r="336" spans="1:11" s="27" customFormat="1" ht="12.75">
      <c r="A336" s="47"/>
      <c r="B336" s="31">
        <v>323</v>
      </c>
      <c r="C336" s="47" t="s">
        <v>214</v>
      </c>
      <c r="D336" s="47"/>
      <c r="E336" s="51">
        <v>0</v>
      </c>
      <c r="F336" s="51">
        <v>86139</v>
      </c>
      <c r="G336" s="53">
        <v>0</v>
      </c>
      <c r="H336" s="11"/>
      <c r="I336" s="11"/>
      <c r="J336" s="12"/>
      <c r="K336" s="12"/>
    </row>
    <row r="337" spans="1:11" s="27" customFormat="1" ht="12.75">
      <c r="A337" s="47"/>
      <c r="B337" s="32">
        <v>3232</v>
      </c>
      <c r="C337" s="47" t="s">
        <v>263</v>
      </c>
      <c r="D337" s="47"/>
      <c r="E337" s="51">
        <v>50000</v>
      </c>
      <c r="F337" s="51">
        <v>54125</v>
      </c>
      <c r="G337" s="53">
        <f>F337*100/E337</f>
        <v>108.25</v>
      </c>
      <c r="H337" s="11"/>
      <c r="I337" s="11"/>
      <c r="J337" s="12"/>
      <c r="K337" s="12"/>
    </row>
    <row r="338" spans="1:11" s="27" customFormat="1" ht="12.75">
      <c r="A338" s="47"/>
      <c r="B338" s="32">
        <v>3232</v>
      </c>
      <c r="C338" s="47" t="s">
        <v>266</v>
      </c>
      <c r="D338" s="47"/>
      <c r="E338" s="51">
        <v>30000</v>
      </c>
      <c r="F338" s="51">
        <v>32014</v>
      </c>
      <c r="G338" s="53">
        <f>F338*100/E338</f>
        <v>106.71333333333334</v>
      </c>
      <c r="H338" s="11"/>
      <c r="I338" s="11"/>
      <c r="J338" s="12"/>
      <c r="K338" s="12"/>
    </row>
    <row r="339" spans="1:11" s="25" customFormat="1" ht="12.75">
      <c r="A339" s="47" t="s">
        <v>267</v>
      </c>
      <c r="B339" s="47"/>
      <c r="C339" s="47"/>
      <c r="D339" s="47"/>
      <c r="E339" s="51">
        <v>0</v>
      </c>
      <c r="F339" s="51">
        <v>108915</v>
      </c>
      <c r="G339" s="53">
        <v>0</v>
      </c>
      <c r="H339" s="11"/>
      <c r="I339" s="11"/>
      <c r="J339" s="12"/>
      <c r="K339" s="12"/>
    </row>
    <row r="340" spans="1:11" s="27" customFormat="1" ht="12.75">
      <c r="A340" s="47"/>
      <c r="B340" s="56">
        <v>32</v>
      </c>
      <c r="C340" s="47" t="s">
        <v>188</v>
      </c>
      <c r="D340" s="47"/>
      <c r="E340" s="51">
        <v>0</v>
      </c>
      <c r="F340" s="51">
        <v>108915</v>
      </c>
      <c r="G340" s="53">
        <v>0</v>
      </c>
      <c r="H340" s="11"/>
      <c r="I340" s="11"/>
      <c r="J340" s="12"/>
      <c r="K340" s="12"/>
    </row>
    <row r="341" spans="1:11" s="27" customFormat="1" ht="12.75">
      <c r="A341" s="47"/>
      <c r="B341" s="31">
        <v>322</v>
      </c>
      <c r="C341" s="47" t="s">
        <v>207</v>
      </c>
      <c r="D341" s="47"/>
      <c r="E341" s="51">
        <v>0</v>
      </c>
      <c r="F341" s="51">
        <v>15415</v>
      </c>
      <c r="G341" s="53">
        <v>0</v>
      </c>
      <c r="H341" s="11"/>
      <c r="I341" s="11"/>
      <c r="J341" s="12"/>
      <c r="K341" s="12"/>
    </row>
    <row r="342" spans="1:11" s="27" customFormat="1" ht="12.75">
      <c r="A342" s="47"/>
      <c r="B342" s="32">
        <v>3224</v>
      </c>
      <c r="C342" s="47" t="s">
        <v>262</v>
      </c>
      <c r="D342" s="47"/>
      <c r="E342" s="51">
        <v>30000</v>
      </c>
      <c r="F342" s="51">
        <v>15415</v>
      </c>
      <c r="G342" s="53">
        <f>F342*100/E342</f>
        <v>51.38333333333333</v>
      </c>
      <c r="H342" s="11"/>
      <c r="I342" s="11"/>
      <c r="J342" s="12"/>
      <c r="K342" s="12"/>
    </row>
    <row r="343" spans="1:11" s="27" customFormat="1" ht="12.75">
      <c r="A343" s="47"/>
      <c r="B343" s="31">
        <v>323</v>
      </c>
      <c r="C343" s="47" t="s">
        <v>214</v>
      </c>
      <c r="D343" s="47"/>
      <c r="E343" s="51">
        <v>0</v>
      </c>
      <c r="F343" s="51">
        <v>93500</v>
      </c>
      <c r="G343" s="53">
        <v>0</v>
      </c>
      <c r="H343" s="11"/>
      <c r="I343" s="11"/>
      <c r="J343" s="12"/>
      <c r="K343" s="12"/>
    </row>
    <row r="344" spans="1:11" s="25" customFormat="1" ht="12.75">
      <c r="A344" s="47"/>
      <c r="B344" s="32">
        <v>3232</v>
      </c>
      <c r="C344" s="47" t="s">
        <v>263</v>
      </c>
      <c r="D344" s="47"/>
      <c r="E344" s="51">
        <v>100000</v>
      </c>
      <c r="F344" s="51">
        <v>93500</v>
      </c>
      <c r="G344" s="53">
        <f>F344*100/E344</f>
        <v>93.5</v>
      </c>
      <c r="H344" s="11"/>
      <c r="I344" s="11"/>
      <c r="J344" s="12"/>
      <c r="K344" s="12"/>
    </row>
    <row r="345" spans="1:11" s="27" customFormat="1" ht="12.75">
      <c r="A345" s="47"/>
      <c r="B345" s="32"/>
      <c r="C345" s="47"/>
      <c r="D345" s="47"/>
      <c r="E345" s="51"/>
      <c r="F345" s="51"/>
      <c r="G345" s="53">
        <v>0</v>
      </c>
      <c r="H345" s="11"/>
      <c r="I345" s="11"/>
      <c r="J345" s="12"/>
      <c r="K345" s="12"/>
    </row>
    <row r="346" spans="1:11" s="27" customFormat="1" ht="12.75">
      <c r="A346" s="47" t="s">
        <v>268</v>
      </c>
      <c r="B346" s="47"/>
      <c r="C346" s="47"/>
      <c r="D346" s="47"/>
      <c r="E346" s="51">
        <v>0</v>
      </c>
      <c r="F346" s="51">
        <v>30114</v>
      </c>
      <c r="G346" s="53">
        <v>0</v>
      </c>
      <c r="H346" s="11"/>
      <c r="I346" s="11"/>
      <c r="J346" s="12"/>
      <c r="K346" s="12"/>
    </row>
    <row r="347" spans="1:11" s="27" customFormat="1" ht="12.75">
      <c r="A347" s="47"/>
      <c r="B347" s="56">
        <v>32</v>
      </c>
      <c r="C347" s="47" t="s">
        <v>188</v>
      </c>
      <c r="D347" s="47"/>
      <c r="E347" s="51">
        <v>0</v>
      </c>
      <c r="F347" s="51">
        <v>30114</v>
      </c>
      <c r="G347" s="53">
        <v>0</v>
      </c>
      <c r="H347" s="11"/>
      <c r="I347" s="11"/>
      <c r="J347" s="12"/>
      <c r="K347" s="12"/>
    </row>
    <row r="348" spans="1:11" s="27" customFormat="1" ht="12.75">
      <c r="A348" s="47"/>
      <c r="B348" s="31">
        <v>322</v>
      </c>
      <c r="C348" s="47" t="s">
        <v>207</v>
      </c>
      <c r="D348" s="47"/>
      <c r="E348" s="51">
        <v>0</v>
      </c>
      <c r="F348" s="51">
        <v>26364</v>
      </c>
      <c r="G348" s="53">
        <v>0</v>
      </c>
      <c r="H348" s="11"/>
      <c r="I348" s="11"/>
      <c r="J348" s="12"/>
      <c r="K348" s="12"/>
    </row>
    <row r="349" spans="1:11" s="27" customFormat="1" ht="12.75">
      <c r="A349" s="47"/>
      <c r="B349" s="32">
        <v>3223</v>
      </c>
      <c r="C349" s="47" t="s">
        <v>261</v>
      </c>
      <c r="D349" s="47"/>
      <c r="E349" s="51">
        <v>12000</v>
      </c>
      <c r="F349" s="51">
        <v>8798</v>
      </c>
      <c r="G349" s="53">
        <f>F349*100/E349</f>
        <v>73.31666666666666</v>
      </c>
      <c r="H349" s="11"/>
      <c r="I349" s="11"/>
      <c r="J349" s="12"/>
      <c r="K349" s="12"/>
    </row>
    <row r="350" spans="1:11" s="25" customFormat="1" ht="12.75">
      <c r="A350" s="47"/>
      <c r="B350" s="32">
        <v>3224</v>
      </c>
      <c r="C350" s="47" t="s">
        <v>262</v>
      </c>
      <c r="D350" s="47"/>
      <c r="E350" s="51">
        <v>20000</v>
      </c>
      <c r="F350" s="51">
        <v>17566</v>
      </c>
      <c r="G350" s="53">
        <f>F350*100/E350</f>
        <v>87.83</v>
      </c>
      <c r="H350" s="11"/>
      <c r="I350" s="11"/>
      <c r="J350" s="12"/>
      <c r="K350" s="12"/>
    </row>
    <row r="351" spans="1:11" s="27" customFormat="1" ht="12.75">
      <c r="A351" s="47"/>
      <c r="B351" s="31">
        <v>323</v>
      </c>
      <c r="C351" s="47" t="s">
        <v>214</v>
      </c>
      <c r="D351" s="47"/>
      <c r="E351" s="51">
        <v>0</v>
      </c>
      <c r="F351" s="51">
        <v>3750</v>
      </c>
      <c r="G351" s="53">
        <v>0</v>
      </c>
      <c r="H351" s="11"/>
      <c r="I351" s="11"/>
      <c r="J351" s="12"/>
      <c r="K351" s="12"/>
    </row>
    <row r="352" spans="1:11" s="27" customFormat="1" ht="12.75">
      <c r="A352" s="47"/>
      <c r="B352" s="32">
        <v>3232</v>
      </c>
      <c r="C352" s="47" t="s">
        <v>263</v>
      </c>
      <c r="D352" s="47"/>
      <c r="E352" s="51">
        <v>85000</v>
      </c>
      <c r="F352" s="51">
        <v>3750</v>
      </c>
      <c r="G352" s="53">
        <f>F352*100/E352</f>
        <v>4.411764705882353</v>
      </c>
      <c r="H352" s="11"/>
      <c r="I352" s="11"/>
      <c r="J352" s="12"/>
      <c r="K352" s="12"/>
    </row>
    <row r="353" spans="1:11" s="27" customFormat="1" ht="12.75">
      <c r="A353" s="47" t="s">
        <v>269</v>
      </c>
      <c r="B353" s="47"/>
      <c r="C353" s="47"/>
      <c r="D353" s="47"/>
      <c r="E353" s="51">
        <v>0</v>
      </c>
      <c r="F353" s="51">
        <v>4111</v>
      </c>
      <c r="G353" s="53">
        <v>0</v>
      </c>
      <c r="H353" s="11"/>
      <c r="I353" s="11"/>
      <c r="J353" s="12"/>
      <c r="K353" s="12"/>
    </row>
    <row r="354" spans="1:11" s="27" customFormat="1" ht="12.75">
      <c r="A354" s="47"/>
      <c r="B354" s="56">
        <v>32</v>
      </c>
      <c r="C354" s="47" t="s">
        <v>188</v>
      </c>
      <c r="D354" s="47"/>
      <c r="E354" s="51">
        <v>0</v>
      </c>
      <c r="F354" s="51">
        <v>4111</v>
      </c>
      <c r="G354" s="53">
        <v>0</v>
      </c>
      <c r="H354" s="11"/>
      <c r="I354" s="11"/>
      <c r="J354" s="12"/>
      <c r="K354" s="12"/>
    </row>
    <row r="355" spans="1:11" ht="12.75">
      <c r="A355" s="47"/>
      <c r="B355" s="31">
        <v>322</v>
      </c>
      <c r="C355" s="47" t="s">
        <v>207</v>
      </c>
      <c r="D355" s="47"/>
      <c r="E355" s="51">
        <v>0</v>
      </c>
      <c r="F355" s="51">
        <v>412</v>
      </c>
      <c r="G355" s="53">
        <v>0</v>
      </c>
      <c r="H355" s="11"/>
      <c r="I355" s="11"/>
      <c r="J355" s="12"/>
      <c r="K355" s="12"/>
    </row>
    <row r="356" spans="1:11" s="25" customFormat="1" ht="12.75">
      <c r="A356" s="47"/>
      <c r="B356" s="32">
        <v>3224</v>
      </c>
      <c r="C356" s="47" t="s">
        <v>262</v>
      </c>
      <c r="D356" s="47"/>
      <c r="E356" s="51">
        <v>1000</v>
      </c>
      <c r="F356" s="51">
        <v>412</v>
      </c>
      <c r="G356" s="53">
        <f>F356*100/E356</f>
        <v>41.2</v>
      </c>
      <c r="H356" s="11"/>
      <c r="I356" s="11"/>
      <c r="J356" s="12"/>
      <c r="K356" s="12"/>
    </row>
    <row r="357" spans="1:11" s="25" customFormat="1" ht="12.75">
      <c r="A357" s="47"/>
      <c r="B357" s="31">
        <v>323</v>
      </c>
      <c r="C357" s="47" t="s">
        <v>214</v>
      </c>
      <c r="D357" s="47"/>
      <c r="E357" s="51">
        <v>0</v>
      </c>
      <c r="F357" s="51">
        <v>3699</v>
      </c>
      <c r="G357" s="53">
        <v>0</v>
      </c>
      <c r="H357" s="11"/>
      <c r="I357" s="11"/>
      <c r="J357" s="12"/>
      <c r="K357" s="12"/>
    </row>
    <row r="358" spans="1:11" s="27" customFormat="1" ht="12.75">
      <c r="A358" s="47"/>
      <c r="B358" s="32">
        <v>3232</v>
      </c>
      <c r="C358" s="47" t="s">
        <v>263</v>
      </c>
      <c r="D358" s="47"/>
      <c r="E358" s="51">
        <v>6000</v>
      </c>
      <c r="F358" s="51">
        <v>3699</v>
      </c>
      <c r="G358" s="53">
        <f>F358*100/E358</f>
        <v>61.65</v>
      </c>
      <c r="H358" s="11"/>
      <c r="I358" s="11"/>
      <c r="J358" s="12"/>
      <c r="K358" s="12"/>
    </row>
    <row r="359" spans="1:11" s="25" customFormat="1" ht="12.75">
      <c r="A359" s="47" t="s">
        <v>270</v>
      </c>
      <c r="B359" s="47"/>
      <c r="C359" s="47"/>
      <c r="D359" s="47"/>
      <c r="E359" s="51">
        <v>0</v>
      </c>
      <c r="F359" s="51">
        <v>41187</v>
      </c>
      <c r="G359" s="53">
        <v>0</v>
      </c>
      <c r="H359" s="11"/>
      <c r="I359" s="11"/>
      <c r="J359" s="12"/>
      <c r="K359" s="12"/>
    </row>
    <row r="360" spans="1:11" s="27" customFormat="1" ht="12.75">
      <c r="A360" s="47"/>
      <c r="B360" s="56">
        <v>32</v>
      </c>
      <c r="C360" s="47" t="s">
        <v>188</v>
      </c>
      <c r="D360" s="47"/>
      <c r="E360" s="51">
        <v>0</v>
      </c>
      <c r="F360" s="51">
        <v>41187</v>
      </c>
      <c r="G360" s="53">
        <v>0</v>
      </c>
      <c r="H360" s="11"/>
      <c r="I360" s="11"/>
      <c r="J360" s="12"/>
      <c r="K360" s="12"/>
    </row>
    <row r="361" spans="1:11" s="27" customFormat="1" ht="12.75">
      <c r="A361" s="47"/>
      <c r="B361" s="31">
        <v>323</v>
      </c>
      <c r="C361" s="47" t="s">
        <v>214</v>
      </c>
      <c r="D361" s="47"/>
      <c r="E361" s="51">
        <v>0</v>
      </c>
      <c r="F361" s="51">
        <v>41187</v>
      </c>
      <c r="G361" s="53">
        <v>0</v>
      </c>
      <c r="H361" s="11"/>
      <c r="I361" s="11"/>
      <c r="J361" s="12"/>
      <c r="K361" s="12"/>
    </row>
    <row r="362" spans="1:11" s="27" customFormat="1" ht="12.75">
      <c r="A362" s="47"/>
      <c r="B362" s="32">
        <v>3234</v>
      </c>
      <c r="C362" s="47" t="s">
        <v>271</v>
      </c>
      <c r="D362" s="47"/>
      <c r="E362" s="51">
        <v>56000</v>
      </c>
      <c r="F362" s="51">
        <v>41187</v>
      </c>
      <c r="G362" s="53">
        <f>F362*100/E362</f>
        <v>73.54821428571428</v>
      </c>
      <c r="H362" s="11"/>
      <c r="I362" s="11"/>
      <c r="J362" s="12"/>
      <c r="K362" s="12"/>
    </row>
    <row r="363" spans="1:11" ht="12.75">
      <c r="A363" s="47" t="s">
        <v>272</v>
      </c>
      <c r="B363" s="32"/>
      <c r="C363" s="47"/>
      <c r="D363" s="47"/>
      <c r="E363" s="51">
        <v>0</v>
      </c>
      <c r="F363" s="51">
        <v>52799</v>
      </c>
      <c r="G363" s="53">
        <v>0</v>
      </c>
      <c r="H363" s="11"/>
      <c r="I363" s="11"/>
      <c r="J363" s="12"/>
      <c r="K363" s="12"/>
    </row>
    <row r="364" spans="1:11" s="25" customFormat="1" ht="12.75">
      <c r="A364" s="47"/>
      <c r="B364" s="56">
        <v>32</v>
      </c>
      <c r="C364" s="47" t="s">
        <v>273</v>
      </c>
      <c r="D364" s="47"/>
      <c r="E364" s="51">
        <v>0</v>
      </c>
      <c r="F364" s="51">
        <v>52799</v>
      </c>
      <c r="G364" s="53">
        <v>0</v>
      </c>
      <c r="H364" s="11"/>
      <c r="I364" s="11"/>
      <c r="J364" s="12"/>
      <c r="K364" s="12"/>
    </row>
    <row r="365" spans="1:11" s="25" customFormat="1" ht="12.75">
      <c r="A365" s="47"/>
      <c r="B365" s="31">
        <v>323</v>
      </c>
      <c r="C365" s="47" t="s">
        <v>214</v>
      </c>
      <c r="D365" s="47"/>
      <c r="E365" s="51">
        <v>0</v>
      </c>
      <c r="F365" s="51">
        <v>52799</v>
      </c>
      <c r="G365" s="53">
        <v>0</v>
      </c>
      <c r="H365" s="11"/>
      <c r="I365" s="11"/>
      <c r="J365" s="12"/>
      <c r="K365" s="12"/>
    </row>
    <row r="366" spans="1:11" s="25" customFormat="1" ht="12.75">
      <c r="A366" s="47"/>
      <c r="B366" s="32">
        <v>3234</v>
      </c>
      <c r="C366" s="47" t="s">
        <v>274</v>
      </c>
      <c r="D366" s="47"/>
      <c r="E366" s="51">
        <v>70000</v>
      </c>
      <c r="F366" s="51">
        <v>52799</v>
      </c>
      <c r="G366" s="53">
        <f>F366*100/E366</f>
        <v>75.42714285714285</v>
      </c>
      <c r="H366" s="11"/>
      <c r="I366" s="11"/>
      <c r="J366" s="12"/>
      <c r="K366" s="12"/>
    </row>
    <row r="367" spans="1:11" s="27" customFormat="1" ht="12.75">
      <c r="A367" s="47" t="s">
        <v>275</v>
      </c>
      <c r="B367" s="32"/>
      <c r="C367" s="47"/>
      <c r="D367" s="47"/>
      <c r="E367" s="51">
        <v>0</v>
      </c>
      <c r="F367" s="51">
        <v>3213</v>
      </c>
      <c r="G367" s="53">
        <v>0</v>
      </c>
      <c r="H367" s="11"/>
      <c r="I367" s="11"/>
      <c r="J367" s="12"/>
      <c r="K367" s="12"/>
    </row>
    <row r="368" spans="1:11" ht="12.75">
      <c r="A368" s="47"/>
      <c r="B368" s="31">
        <v>32</v>
      </c>
      <c r="C368" s="47" t="s">
        <v>188</v>
      </c>
      <c r="D368" s="47"/>
      <c r="E368" s="51">
        <v>0</v>
      </c>
      <c r="F368" s="51">
        <v>3213</v>
      </c>
      <c r="G368" s="53">
        <v>0</v>
      </c>
      <c r="H368" s="11"/>
      <c r="I368" s="11"/>
      <c r="J368" s="12"/>
      <c r="K368" s="12"/>
    </row>
    <row r="369" spans="1:11" s="25" customFormat="1" ht="12.75">
      <c r="A369" s="47"/>
      <c r="B369" s="32">
        <v>3224</v>
      </c>
      <c r="C369" s="47" t="s">
        <v>276</v>
      </c>
      <c r="D369" s="47"/>
      <c r="E369" s="51">
        <v>2000</v>
      </c>
      <c r="F369" s="51">
        <v>3213</v>
      </c>
      <c r="G369" s="53">
        <f>F369*100/E369</f>
        <v>160.65</v>
      </c>
      <c r="H369" s="11"/>
      <c r="I369" s="11"/>
      <c r="J369" s="12"/>
      <c r="K369" s="12"/>
    </row>
    <row r="370" spans="1:11" s="25" customFormat="1" ht="12.75">
      <c r="A370" s="47"/>
      <c r="B370" s="32">
        <v>3232</v>
      </c>
      <c r="C370" s="47" t="s">
        <v>277</v>
      </c>
      <c r="D370" s="47"/>
      <c r="E370" s="51">
        <v>10000</v>
      </c>
      <c r="F370" s="51">
        <v>0</v>
      </c>
      <c r="G370" s="53">
        <f>F370*100/E370</f>
        <v>0</v>
      </c>
      <c r="H370" s="11"/>
      <c r="I370" s="11"/>
      <c r="J370" s="12"/>
      <c r="K370" s="12"/>
    </row>
    <row r="371" spans="1:11" s="25" customFormat="1" ht="12.75">
      <c r="A371" s="47" t="s">
        <v>278</v>
      </c>
      <c r="B371" s="47"/>
      <c r="C371" s="47"/>
      <c r="D371" s="47"/>
      <c r="E371" s="51">
        <v>0</v>
      </c>
      <c r="F371" s="51">
        <v>154066</v>
      </c>
      <c r="G371" s="53">
        <v>0</v>
      </c>
      <c r="H371" s="11"/>
      <c r="I371" s="11"/>
      <c r="J371" s="12"/>
      <c r="K371" s="12"/>
    </row>
    <row r="372" spans="1:11" s="25" customFormat="1" ht="12.75">
      <c r="A372" s="47" t="s">
        <v>279</v>
      </c>
      <c r="B372" s="47"/>
      <c r="C372" s="47"/>
      <c r="D372" s="47"/>
      <c r="E372" s="51">
        <v>0</v>
      </c>
      <c r="F372" s="51">
        <v>127418</v>
      </c>
      <c r="G372" s="53">
        <v>0</v>
      </c>
      <c r="H372" s="11"/>
      <c r="I372" s="11"/>
      <c r="J372" s="12"/>
      <c r="K372" s="12"/>
    </row>
    <row r="373" spans="1:11" s="25" customFormat="1" ht="12.75">
      <c r="A373" s="47"/>
      <c r="B373" s="56">
        <v>37</v>
      </c>
      <c r="C373" s="47" t="s">
        <v>280</v>
      </c>
      <c r="D373" s="47"/>
      <c r="E373" s="51">
        <v>0</v>
      </c>
      <c r="F373" s="51">
        <v>127418</v>
      </c>
      <c r="G373" s="53">
        <v>0</v>
      </c>
      <c r="H373" s="11"/>
      <c r="I373" s="11"/>
      <c r="J373" s="12"/>
      <c r="K373" s="12"/>
    </row>
    <row r="374" spans="1:11" s="25" customFormat="1" ht="12.75">
      <c r="A374" s="47"/>
      <c r="B374" s="31">
        <v>372</v>
      </c>
      <c r="C374" s="47" t="s">
        <v>281</v>
      </c>
      <c r="D374" s="47"/>
      <c r="E374" s="51">
        <v>0</v>
      </c>
      <c r="F374" s="51">
        <v>127418</v>
      </c>
      <c r="G374" s="53">
        <v>0</v>
      </c>
      <c r="H374" s="11"/>
      <c r="I374" s="11"/>
      <c r="J374" s="12"/>
      <c r="K374" s="12"/>
    </row>
    <row r="375" spans="1:11" s="25" customFormat="1" ht="12.75">
      <c r="A375" s="47"/>
      <c r="B375" s="32">
        <v>3721</v>
      </c>
      <c r="C375" s="47" t="s">
        <v>282</v>
      </c>
      <c r="D375" s="47"/>
      <c r="E375" s="51">
        <v>110000</v>
      </c>
      <c r="F375" s="51">
        <v>127418</v>
      </c>
      <c r="G375" s="53">
        <f>F375*100/E375</f>
        <v>115.83454545454545</v>
      </c>
      <c r="H375" s="11"/>
      <c r="I375" s="11"/>
      <c r="J375" s="12"/>
      <c r="K375" s="12"/>
    </row>
    <row r="376" spans="1:11" s="25" customFormat="1" ht="12.75">
      <c r="A376" s="47"/>
      <c r="B376" s="32">
        <v>3721</v>
      </c>
      <c r="C376" s="47" t="s">
        <v>283</v>
      </c>
      <c r="D376" s="47"/>
      <c r="E376" s="51">
        <v>80000</v>
      </c>
      <c r="F376" s="51">
        <v>0</v>
      </c>
      <c r="G376" s="53">
        <f>F376*100/E376</f>
        <v>0</v>
      </c>
      <c r="H376" s="11"/>
      <c r="I376" s="11"/>
      <c r="J376" s="12"/>
      <c r="K376" s="12"/>
    </row>
    <row r="377" spans="1:11" s="25" customFormat="1" ht="12.75">
      <c r="A377" s="47"/>
      <c r="B377" s="32">
        <v>3721</v>
      </c>
      <c r="C377" s="47" t="s">
        <v>284</v>
      </c>
      <c r="D377" s="47"/>
      <c r="E377" s="51">
        <v>10000</v>
      </c>
      <c r="F377" s="51">
        <v>0</v>
      </c>
      <c r="G377" s="53">
        <f>F377*100/E377</f>
        <v>0</v>
      </c>
      <c r="H377" s="11"/>
      <c r="I377" s="11"/>
      <c r="J377" s="12"/>
      <c r="K377" s="12"/>
    </row>
    <row r="378" spans="1:11" s="25" customFormat="1" ht="12.75">
      <c r="A378" s="47" t="s">
        <v>285</v>
      </c>
      <c r="B378" s="47"/>
      <c r="C378" s="47"/>
      <c r="D378" s="47"/>
      <c r="E378" s="51">
        <v>0</v>
      </c>
      <c r="F378" s="51">
        <v>26648</v>
      </c>
      <c r="G378" s="53">
        <v>0</v>
      </c>
      <c r="H378" s="11"/>
      <c r="I378" s="11"/>
      <c r="J378" s="12"/>
      <c r="K378" s="12"/>
    </row>
    <row r="379" spans="1:11" s="25" customFormat="1" ht="12.75">
      <c r="A379" s="47"/>
      <c r="B379" s="56">
        <v>37</v>
      </c>
      <c r="C379" s="47" t="s">
        <v>280</v>
      </c>
      <c r="D379" s="47"/>
      <c r="E379" s="51">
        <v>0</v>
      </c>
      <c r="F379" s="51">
        <v>26648</v>
      </c>
      <c r="G379" s="53">
        <v>0</v>
      </c>
      <c r="H379" s="11"/>
      <c r="I379" s="11"/>
      <c r="J379" s="12"/>
      <c r="K379" s="12"/>
    </row>
    <row r="380" spans="1:11" s="25" customFormat="1" ht="12.75">
      <c r="A380" s="47"/>
      <c r="B380" s="31">
        <v>372</v>
      </c>
      <c r="C380" s="47" t="s">
        <v>281</v>
      </c>
      <c r="D380" s="47"/>
      <c r="E380" s="51">
        <v>0</v>
      </c>
      <c r="F380" s="51">
        <v>26648</v>
      </c>
      <c r="G380" s="53">
        <v>0</v>
      </c>
      <c r="H380" s="11"/>
      <c r="I380" s="11"/>
      <c r="J380" s="12"/>
      <c r="K380" s="12"/>
    </row>
    <row r="381" spans="1:11" s="25" customFormat="1" ht="12.75">
      <c r="A381" s="47"/>
      <c r="B381" s="32">
        <v>3722</v>
      </c>
      <c r="C381" s="47" t="s">
        <v>286</v>
      </c>
      <c r="D381" s="47"/>
      <c r="E381" s="51">
        <v>25000</v>
      </c>
      <c r="F381" s="51">
        <v>26648</v>
      </c>
      <c r="G381" s="53">
        <f>F381*100/E381</f>
        <v>106.592</v>
      </c>
      <c r="H381" s="11"/>
      <c r="I381" s="11"/>
      <c r="J381" s="12"/>
      <c r="K381" s="12"/>
    </row>
    <row r="382" spans="1:11" s="27" customFormat="1" ht="12.75">
      <c r="A382" s="47"/>
      <c r="B382" s="32">
        <v>3722</v>
      </c>
      <c r="C382" s="47" t="s">
        <v>287</v>
      </c>
      <c r="D382" s="47"/>
      <c r="E382" s="51">
        <v>8800</v>
      </c>
      <c r="F382" s="51">
        <v>0</v>
      </c>
      <c r="G382" s="53">
        <f>F382*100/E382</f>
        <v>0</v>
      </c>
      <c r="H382" s="11"/>
      <c r="I382" s="11"/>
      <c r="J382" s="12"/>
      <c r="K382" s="12"/>
    </row>
    <row r="383" spans="1:11" ht="12.75">
      <c r="A383" s="47" t="s">
        <v>288</v>
      </c>
      <c r="B383" s="47"/>
      <c r="C383" s="47"/>
      <c r="D383" s="47"/>
      <c r="E383" s="51">
        <v>0</v>
      </c>
      <c r="F383" s="51">
        <v>0</v>
      </c>
      <c r="G383" s="53">
        <v>0</v>
      </c>
      <c r="H383" s="11"/>
      <c r="I383" s="11"/>
      <c r="J383" s="12"/>
      <c r="K383" s="12"/>
    </row>
    <row r="384" spans="1:11" s="25" customFormat="1" ht="12.75">
      <c r="A384" s="47" t="s">
        <v>289</v>
      </c>
      <c r="B384" s="47"/>
      <c r="C384" s="47"/>
      <c r="D384" s="47"/>
      <c r="E384" s="51">
        <v>0</v>
      </c>
      <c r="F384" s="51">
        <v>0</v>
      </c>
      <c r="G384" s="53">
        <v>0</v>
      </c>
      <c r="H384" s="11"/>
      <c r="I384" s="11"/>
      <c r="J384" s="12"/>
      <c r="K384" s="12"/>
    </row>
    <row r="385" spans="1:11" s="27" customFormat="1" ht="12.75">
      <c r="A385" s="47"/>
      <c r="B385" s="56">
        <v>31</v>
      </c>
      <c r="C385" s="47" t="s">
        <v>196</v>
      </c>
      <c r="D385" s="47"/>
      <c r="E385" s="51">
        <v>0</v>
      </c>
      <c r="F385" s="51">
        <v>0</v>
      </c>
      <c r="G385" s="53">
        <v>0</v>
      </c>
      <c r="H385" s="11"/>
      <c r="I385" s="11"/>
      <c r="J385" s="12"/>
      <c r="K385" s="12"/>
    </row>
    <row r="386" spans="1:11" s="25" customFormat="1" ht="12.75">
      <c r="A386" s="47"/>
      <c r="B386" s="31">
        <v>311</v>
      </c>
      <c r="C386" s="47" t="s">
        <v>197</v>
      </c>
      <c r="D386" s="47"/>
      <c r="E386" s="51">
        <v>0</v>
      </c>
      <c r="F386" s="51">
        <v>0</v>
      </c>
      <c r="G386" s="53">
        <v>0</v>
      </c>
      <c r="H386" s="11"/>
      <c r="I386" s="11"/>
      <c r="J386" s="12"/>
      <c r="K386" s="12"/>
    </row>
    <row r="387" spans="1:11" s="27" customFormat="1" ht="12.75">
      <c r="A387" s="47"/>
      <c r="B387" s="32">
        <v>3111</v>
      </c>
      <c r="C387" s="47" t="s">
        <v>198</v>
      </c>
      <c r="D387" s="47"/>
      <c r="E387" s="51">
        <v>1000</v>
      </c>
      <c r="F387" s="51">
        <v>0</v>
      </c>
      <c r="G387" s="53">
        <f>F387*100/E387</f>
        <v>0</v>
      </c>
      <c r="H387" s="11"/>
      <c r="I387" s="11"/>
      <c r="J387" s="12"/>
      <c r="K387" s="12"/>
    </row>
    <row r="388" spans="1:11" s="27" customFormat="1" ht="12.75">
      <c r="A388" s="47"/>
      <c r="B388" s="31">
        <v>312</v>
      </c>
      <c r="C388" s="47" t="s">
        <v>199</v>
      </c>
      <c r="D388" s="47"/>
      <c r="E388" s="51">
        <f>E389</f>
        <v>0</v>
      </c>
      <c r="F388" s="51">
        <v>0</v>
      </c>
      <c r="G388" s="53">
        <v>0</v>
      </c>
      <c r="H388" s="11"/>
      <c r="I388" s="11"/>
      <c r="J388" s="12"/>
      <c r="K388" s="12"/>
    </row>
    <row r="389" spans="1:11" s="27" customFormat="1" ht="12.75">
      <c r="A389" s="47"/>
      <c r="B389" s="32">
        <v>3121</v>
      </c>
      <c r="C389" s="47" t="s">
        <v>199</v>
      </c>
      <c r="D389" s="47"/>
      <c r="E389" s="51">
        <v>0</v>
      </c>
      <c r="F389" s="51">
        <v>0</v>
      </c>
      <c r="G389" s="53">
        <v>0</v>
      </c>
      <c r="H389" s="11"/>
      <c r="I389" s="11"/>
      <c r="J389" s="12"/>
      <c r="K389" s="12"/>
    </row>
    <row r="390" spans="1:11" s="27" customFormat="1" ht="12.75">
      <c r="A390" s="47"/>
      <c r="B390" s="31">
        <v>313</v>
      </c>
      <c r="C390" s="47" t="s">
        <v>200</v>
      </c>
      <c r="D390" s="47"/>
      <c r="E390" s="51">
        <v>0</v>
      </c>
      <c r="F390" s="51">
        <v>0</v>
      </c>
      <c r="G390" s="53">
        <v>0</v>
      </c>
      <c r="H390" s="11"/>
      <c r="I390" s="11"/>
      <c r="J390" s="12"/>
      <c r="K390" s="12"/>
    </row>
    <row r="391" spans="1:11" ht="12.75">
      <c r="A391" s="47"/>
      <c r="B391" s="32">
        <v>3132</v>
      </c>
      <c r="C391" s="47" t="s">
        <v>201</v>
      </c>
      <c r="D391" s="47"/>
      <c r="E391" s="51">
        <v>1000</v>
      </c>
      <c r="F391" s="51">
        <v>0</v>
      </c>
      <c r="G391" s="53">
        <v>0</v>
      </c>
      <c r="H391" s="11"/>
      <c r="I391" s="11"/>
      <c r="J391" s="12"/>
      <c r="K391" s="12"/>
    </row>
    <row r="392" spans="1:11" s="25" customFormat="1" ht="12.75">
      <c r="A392" s="47"/>
      <c r="B392" s="32">
        <v>3133</v>
      </c>
      <c r="C392" s="47" t="s">
        <v>202</v>
      </c>
      <c r="D392" s="47"/>
      <c r="E392" s="51">
        <v>100</v>
      </c>
      <c r="F392" s="51">
        <v>0</v>
      </c>
      <c r="G392" s="53">
        <f aca="true" t="shared" si="8" ref="G392:G424">F392*100/E392</f>
        <v>0</v>
      </c>
      <c r="H392" s="11"/>
      <c r="I392" s="11"/>
      <c r="J392" s="12"/>
      <c r="K392" s="12"/>
    </row>
    <row r="393" spans="1:11" s="27" customFormat="1" ht="12.75">
      <c r="A393" s="47"/>
      <c r="B393" s="31">
        <v>322</v>
      </c>
      <c r="C393" s="47" t="s">
        <v>207</v>
      </c>
      <c r="D393" s="47"/>
      <c r="E393" s="51">
        <v>0</v>
      </c>
      <c r="F393" s="51">
        <v>0</v>
      </c>
      <c r="G393" s="53">
        <v>0</v>
      </c>
      <c r="H393" s="11"/>
      <c r="I393" s="11"/>
      <c r="J393" s="12"/>
      <c r="K393" s="12"/>
    </row>
    <row r="394" spans="1:11" s="27" customFormat="1" ht="12.75">
      <c r="A394" s="47"/>
      <c r="B394" s="32">
        <v>3225</v>
      </c>
      <c r="C394" s="47" t="s">
        <v>213</v>
      </c>
      <c r="D394" s="47"/>
      <c r="E394" s="51">
        <v>1000</v>
      </c>
      <c r="F394" s="51">
        <v>0</v>
      </c>
      <c r="G394" s="53">
        <v>0</v>
      </c>
      <c r="H394" s="11"/>
      <c r="I394" s="11"/>
      <c r="J394" s="12"/>
      <c r="K394" s="12"/>
    </row>
    <row r="395" spans="1:11" s="27" customFormat="1" ht="12.75">
      <c r="A395" s="47" t="s">
        <v>290</v>
      </c>
      <c r="B395" s="47"/>
      <c r="C395" s="47"/>
      <c r="D395" s="47"/>
      <c r="E395" s="51">
        <v>0</v>
      </c>
      <c r="F395" s="51">
        <v>492549</v>
      </c>
      <c r="G395" s="53">
        <v>0</v>
      </c>
      <c r="H395" s="11"/>
      <c r="I395" s="11"/>
      <c r="J395" s="12"/>
      <c r="K395" s="12"/>
    </row>
    <row r="396" spans="1:11" s="27" customFormat="1" ht="12.75">
      <c r="A396" s="47"/>
      <c r="B396" s="56">
        <v>38</v>
      </c>
      <c r="C396" s="47" t="s">
        <v>292</v>
      </c>
      <c r="D396" s="47"/>
      <c r="E396" s="51">
        <v>0</v>
      </c>
      <c r="F396" s="51"/>
      <c r="G396" s="53">
        <v>0</v>
      </c>
      <c r="H396" s="11"/>
      <c r="I396" s="11"/>
      <c r="J396" s="12"/>
      <c r="K396" s="12"/>
    </row>
    <row r="397" spans="1:11" s="27" customFormat="1" ht="12.75">
      <c r="A397" s="47"/>
      <c r="B397" s="31">
        <v>381</v>
      </c>
      <c r="C397" s="47" t="s">
        <v>293</v>
      </c>
      <c r="D397" s="47"/>
      <c r="E397" s="51">
        <v>0</v>
      </c>
      <c r="F397" s="51"/>
      <c r="G397" s="53">
        <v>0</v>
      </c>
      <c r="H397" s="11"/>
      <c r="I397" s="11"/>
      <c r="J397" s="12"/>
      <c r="K397" s="12"/>
    </row>
    <row r="398" spans="1:11" s="27" customFormat="1" ht="12.75">
      <c r="A398" s="47"/>
      <c r="B398" s="32">
        <v>3811</v>
      </c>
      <c r="C398" s="47" t="s">
        <v>645</v>
      </c>
      <c r="D398" s="47"/>
      <c r="E398" s="51">
        <v>0</v>
      </c>
      <c r="F398" s="51">
        <v>492549</v>
      </c>
      <c r="G398" s="53">
        <v>0</v>
      </c>
      <c r="H398" s="11"/>
      <c r="I398" s="11"/>
      <c r="J398" s="12"/>
      <c r="K398" s="12"/>
    </row>
    <row r="399" spans="1:11" s="27" customFormat="1" ht="12.75">
      <c r="A399" s="47" t="s">
        <v>291</v>
      </c>
      <c r="B399" s="47"/>
      <c r="C399" s="47"/>
      <c r="D399" s="47"/>
      <c r="E399" s="51">
        <v>0</v>
      </c>
      <c r="F399" s="51"/>
      <c r="G399" s="53">
        <v>0</v>
      </c>
      <c r="H399" s="11"/>
      <c r="I399" s="11"/>
      <c r="J399" s="12"/>
      <c r="K399" s="12"/>
    </row>
    <row r="400" spans="1:11" s="27" customFormat="1" ht="12.75">
      <c r="A400" s="47"/>
      <c r="B400" s="56">
        <v>38</v>
      </c>
      <c r="C400" s="47" t="s">
        <v>292</v>
      </c>
      <c r="D400" s="47"/>
      <c r="E400" s="51">
        <v>0</v>
      </c>
      <c r="F400" s="51"/>
      <c r="G400" s="53">
        <v>0</v>
      </c>
      <c r="H400" s="11"/>
      <c r="I400" s="11"/>
      <c r="J400" s="12"/>
      <c r="K400" s="12"/>
    </row>
    <row r="401" spans="1:11" s="27" customFormat="1" ht="12.75">
      <c r="A401" s="47"/>
      <c r="B401" s="31">
        <v>381</v>
      </c>
      <c r="C401" s="47" t="s">
        <v>293</v>
      </c>
      <c r="D401" s="47"/>
      <c r="E401" s="51">
        <v>0</v>
      </c>
      <c r="F401" s="51"/>
      <c r="G401" s="53">
        <v>0</v>
      </c>
      <c r="H401" s="11"/>
      <c r="I401" s="11"/>
      <c r="J401" s="12"/>
      <c r="K401" s="12"/>
    </row>
    <row r="402" spans="1:11" s="27" customFormat="1" ht="12.75">
      <c r="A402" s="47"/>
      <c r="B402" s="32">
        <v>3811</v>
      </c>
      <c r="C402" s="47" t="s">
        <v>294</v>
      </c>
      <c r="D402" s="47"/>
      <c r="E402" s="51">
        <v>10000</v>
      </c>
      <c r="F402" s="51">
        <v>0</v>
      </c>
      <c r="G402" s="53">
        <f t="shared" si="8"/>
        <v>0</v>
      </c>
      <c r="H402" s="11"/>
      <c r="I402" s="11"/>
      <c r="J402" s="12"/>
      <c r="K402" s="12"/>
    </row>
    <row r="403" spans="1:11" s="25" customFormat="1" ht="12.75">
      <c r="A403" s="47"/>
      <c r="B403" s="32">
        <v>3811</v>
      </c>
      <c r="C403" s="47" t="s">
        <v>295</v>
      </c>
      <c r="D403" s="47"/>
      <c r="E403" s="51">
        <v>10000</v>
      </c>
      <c r="F403" s="51">
        <v>0</v>
      </c>
      <c r="G403" s="53">
        <f t="shared" si="8"/>
        <v>0</v>
      </c>
      <c r="H403" s="11"/>
      <c r="I403" s="11"/>
      <c r="J403" s="12"/>
      <c r="K403" s="12"/>
    </row>
    <row r="404" spans="1:11" s="27" customFormat="1" ht="12.75">
      <c r="A404" s="47" t="s">
        <v>296</v>
      </c>
      <c r="B404" s="47"/>
      <c r="C404" s="47"/>
      <c r="D404" s="47"/>
      <c r="E404" s="51">
        <v>0</v>
      </c>
      <c r="F404" s="51"/>
      <c r="G404" s="53">
        <v>0</v>
      </c>
      <c r="H404" s="11"/>
      <c r="I404" s="11"/>
      <c r="J404" s="12"/>
      <c r="K404" s="12"/>
    </row>
    <row r="405" spans="1:11" s="27" customFormat="1" ht="12.75">
      <c r="A405" s="47"/>
      <c r="B405" s="56">
        <v>38</v>
      </c>
      <c r="C405" s="47" t="s">
        <v>292</v>
      </c>
      <c r="D405" s="47"/>
      <c r="E405" s="51">
        <v>0</v>
      </c>
      <c r="F405" s="51"/>
      <c r="G405" s="53">
        <v>0</v>
      </c>
      <c r="H405" s="11"/>
      <c r="I405" s="11"/>
      <c r="J405" s="12"/>
      <c r="K405" s="12"/>
    </row>
    <row r="406" spans="1:11" s="7" customFormat="1" ht="14.25">
      <c r="A406" s="47"/>
      <c r="B406" s="31">
        <v>381</v>
      </c>
      <c r="C406" s="47" t="s">
        <v>293</v>
      </c>
      <c r="D406" s="47"/>
      <c r="E406" s="51">
        <v>0</v>
      </c>
      <c r="F406" s="51"/>
      <c r="G406" s="53">
        <v>0</v>
      </c>
      <c r="H406" s="11"/>
      <c r="I406" s="11"/>
      <c r="J406" s="12"/>
      <c r="K406" s="12"/>
    </row>
    <row r="407" spans="1:11" s="27" customFormat="1" ht="12.75">
      <c r="A407" s="47"/>
      <c r="B407" s="32">
        <v>3811</v>
      </c>
      <c r="C407" s="47" t="s">
        <v>297</v>
      </c>
      <c r="D407" s="47"/>
      <c r="E407" s="51">
        <v>6000</v>
      </c>
      <c r="F407" s="51"/>
      <c r="G407" s="53">
        <f t="shared" si="8"/>
        <v>0</v>
      </c>
      <c r="H407" s="11"/>
      <c r="I407" s="11"/>
      <c r="J407" s="12"/>
      <c r="K407" s="12"/>
    </row>
    <row r="408" spans="1:11" ht="12.75">
      <c r="A408" s="47"/>
      <c r="B408" s="32">
        <v>3811</v>
      </c>
      <c r="C408" s="47" t="s">
        <v>298</v>
      </c>
      <c r="D408" s="47"/>
      <c r="E408" s="51">
        <v>9000</v>
      </c>
      <c r="F408" s="51"/>
      <c r="G408" s="53">
        <f t="shared" si="8"/>
        <v>0</v>
      </c>
      <c r="H408" s="11"/>
      <c r="I408" s="11"/>
      <c r="J408" s="12"/>
      <c r="K408" s="12"/>
    </row>
    <row r="409" spans="1:11" s="25" customFormat="1" ht="12.75">
      <c r="A409" s="47"/>
      <c r="B409" s="32">
        <v>3811</v>
      </c>
      <c r="C409" s="47" t="s">
        <v>299</v>
      </c>
      <c r="D409" s="47"/>
      <c r="E409" s="51">
        <v>4000</v>
      </c>
      <c r="F409" s="51"/>
      <c r="G409" s="53">
        <f t="shared" si="8"/>
        <v>0</v>
      </c>
      <c r="H409" s="11"/>
      <c r="I409" s="11"/>
      <c r="J409" s="12"/>
      <c r="K409" s="12"/>
    </row>
    <row r="410" spans="1:11" s="27" customFormat="1" ht="12.75">
      <c r="A410" s="47"/>
      <c r="B410" s="32">
        <v>3811</v>
      </c>
      <c r="C410" s="47" t="s">
        <v>300</v>
      </c>
      <c r="D410" s="47"/>
      <c r="E410" s="51">
        <v>3000</v>
      </c>
      <c r="F410" s="51"/>
      <c r="G410" s="53">
        <f t="shared" si="8"/>
        <v>0</v>
      </c>
      <c r="H410" s="11"/>
      <c r="I410" s="11"/>
      <c r="J410" s="12"/>
      <c r="K410" s="12"/>
    </row>
    <row r="411" spans="1:11" s="27" customFormat="1" ht="12.75">
      <c r="A411" s="47"/>
      <c r="B411" s="32">
        <v>3811</v>
      </c>
      <c r="C411" s="47" t="s">
        <v>301</v>
      </c>
      <c r="D411" s="47"/>
      <c r="E411" s="51">
        <v>9000</v>
      </c>
      <c r="F411" s="51"/>
      <c r="G411" s="53">
        <f t="shared" si="8"/>
        <v>0</v>
      </c>
      <c r="H411" s="11"/>
      <c r="I411" s="11"/>
      <c r="J411" s="12"/>
      <c r="K411" s="12"/>
    </row>
    <row r="412" spans="1:11" s="25" customFormat="1" ht="12.75">
      <c r="A412" s="47"/>
      <c r="B412" s="32">
        <v>3811</v>
      </c>
      <c r="C412" s="47" t="s">
        <v>302</v>
      </c>
      <c r="D412" s="47"/>
      <c r="E412" s="51">
        <v>5500</v>
      </c>
      <c r="F412" s="51"/>
      <c r="G412" s="53">
        <f t="shared" si="8"/>
        <v>0</v>
      </c>
      <c r="H412" s="11"/>
      <c r="I412" s="11"/>
      <c r="J412" s="12"/>
      <c r="K412" s="12"/>
    </row>
    <row r="413" spans="1:11" s="27" customFormat="1" ht="12.75">
      <c r="A413" s="47"/>
      <c r="B413" s="32">
        <v>3811</v>
      </c>
      <c r="C413" s="47" t="s">
        <v>303</v>
      </c>
      <c r="D413" s="47"/>
      <c r="E413" s="51">
        <v>8000</v>
      </c>
      <c r="F413" s="51"/>
      <c r="G413" s="53">
        <f t="shared" si="8"/>
        <v>0</v>
      </c>
      <c r="H413" s="11"/>
      <c r="I413" s="11"/>
      <c r="J413" s="12"/>
      <c r="K413" s="12"/>
    </row>
    <row r="414" spans="1:11" ht="12.75">
      <c r="A414" s="47"/>
      <c r="B414" s="32">
        <v>3811</v>
      </c>
      <c r="C414" s="47" t="s">
        <v>304</v>
      </c>
      <c r="D414" s="47"/>
      <c r="E414" s="51">
        <v>10000</v>
      </c>
      <c r="F414" s="51"/>
      <c r="G414" s="53">
        <f t="shared" si="8"/>
        <v>0</v>
      </c>
      <c r="H414" s="11"/>
      <c r="I414" s="11"/>
      <c r="J414" s="12"/>
      <c r="K414" s="12"/>
    </row>
    <row r="415" spans="1:11" ht="12.75">
      <c r="A415" s="47"/>
      <c r="B415" s="32">
        <v>3811</v>
      </c>
      <c r="C415" s="47" t="s">
        <v>305</v>
      </c>
      <c r="D415" s="47"/>
      <c r="E415" s="51">
        <v>2000</v>
      </c>
      <c r="F415" s="51"/>
      <c r="G415" s="53">
        <f t="shared" si="8"/>
        <v>0</v>
      </c>
      <c r="H415" s="11"/>
      <c r="I415" s="11"/>
      <c r="J415" s="12"/>
      <c r="K415" s="12"/>
    </row>
    <row r="416" spans="1:11" s="25" customFormat="1" ht="12.75">
      <c r="A416" s="47" t="s">
        <v>306</v>
      </c>
      <c r="B416" s="47"/>
      <c r="C416" s="47"/>
      <c r="D416" s="47"/>
      <c r="E416" s="51">
        <v>0</v>
      </c>
      <c r="F416" s="51"/>
      <c r="G416" s="53">
        <v>0</v>
      </c>
      <c r="H416" s="11"/>
      <c r="I416" s="11"/>
      <c r="J416" s="12"/>
      <c r="K416" s="12"/>
    </row>
    <row r="417" spans="1:11" s="27" customFormat="1" ht="12.75">
      <c r="A417" s="47"/>
      <c r="B417" s="56">
        <v>38</v>
      </c>
      <c r="C417" s="47" t="s">
        <v>292</v>
      </c>
      <c r="D417" s="47"/>
      <c r="E417" s="51">
        <v>0</v>
      </c>
      <c r="F417" s="51"/>
      <c r="G417" s="53">
        <v>0</v>
      </c>
      <c r="H417" s="11"/>
      <c r="I417" s="11"/>
      <c r="J417" s="12"/>
      <c r="K417" s="12"/>
    </row>
    <row r="418" spans="1:11" s="27" customFormat="1" ht="12.75">
      <c r="A418" s="47"/>
      <c r="B418" s="31">
        <v>381</v>
      </c>
      <c r="C418" s="47" t="s">
        <v>293</v>
      </c>
      <c r="D418" s="47"/>
      <c r="E418" s="51">
        <v>0</v>
      </c>
      <c r="F418" s="51"/>
      <c r="G418" s="53">
        <v>0</v>
      </c>
      <c r="H418" s="11"/>
      <c r="I418" s="11"/>
      <c r="J418" s="12"/>
      <c r="K418" s="12"/>
    </row>
    <row r="419" spans="1:11" s="25" customFormat="1" ht="12.75">
      <c r="A419" s="47"/>
      <c r="B419" s="32">
        <v>3811</v>
      </c>
      <c r="C419" s="47" t="s">
        <v>307</v>
      </c>
      <c r="D419" s="47"/>
      <c r="E419" s="51">
        <v>80000</v>
      </c>
      <c r="F419" s="51"/>
      <c r="G419" s="53">
        <f t="shared" si="8"/>
        <v>0</v>
      </c>
      <c r="H419" s="11"/>
      <c r="I419" s="11"/>
      <c r="J419" s="12"/>
      <c r="K419" s="12"/>
    </row>
    <row r="420" spans="1:11" s="27" customFormat="1" ht="12.75">
      <c r="A420" s="47"/>
      <c r="B420" s="32">
        <v>3811</v>
      </c>
      <c r="C420" s="47" t="s">
        <v>308</v>
      </c>
      <c r="D420" s="47"/>
      <c r="E420" s="51">
        <v>35000</v>
      </c>
      <c r="F420" s="51"/>
      <c r="G420" s="53">
        <f t="shared" si="8"/>
        <v>0</v>
      </c>
      <c r="H420" s="11"/>
      <c r="I420" s="11"/>
      <c r="J420" s="12"/>
      <c r="K420" s="12"/>
    </row>
    <row r="421" spans="1:11" s="27" customFormat="1" ht="12.75">
      <c r="A421" s="47"/>
      <c r="B421" s="32">
        <v>3811</v>
      </c>
      <c r="C421" s="47" t="s">
        <v>309</v>
      </c>
      <c r="D421" s="47"/>
      <c r="E421" s="51">
        <v>23000</v>
      </c>
      <c r="F421" s="51"/>
      <c r="G421" s="53">
        <f t="shared" si="8"/>
        <v>0</v>
      </c>
      <c r="H421" s="11"/>
      <c r="I421" s="11"/>
      <c r="J421" s="12"/>
      <c r="K421" s="12"/>
    </row>
    <row r="422" spans="1:11" ht="12.75">
      <c r="A422" s="47"/>
      <c r="B422" s="32">
        <v>3811</v>
      </c>
      <c r="C422" s="47" t="s">
        <v>310</v>
      </c>
      <c r="D422" s="47"/>
      <c r="E422" s="51">
        <v>15000</v>
      </c>
      <c r="F422" s="51"/>
      <c r="G422" s="53">
        <f t="shared" si="8"/>
        <v>0</v>
      </c>
      <c r="H422" s="11"/>
      <c r="I422" s="11"/>
      <c r="J422" s="12"/>
      <c r="K422" s="12"/>
    </row>
    <row r="423" spans="1:11" ht="12.75">
      <c r="A423" s="47"/>
      <c r="B423" s="32">
        <v>3811</v>
      </c>
      <c r="C423" s="47" t="s">
        <v>311</v>
      </c>
      <c r="D423" s="47"/>
      <c r="E423" s="51">
        <v>20000</v>
      </c>
      <c r="F423" s="51"/>
      <c r="G423" s="53">
        <f t="shared" si="8"/>
        <v>0</v>
      </c>
      <c r="H423" s="11"/>
      <c r="I423" s="11"/>
      <c r="J423" s="12"/>
      <c r="K423" s="12"/>
    </row>
    <row r="424" spans="1:11" s="25" customFormat="1" ht="12.75">
      <c r="A424" s="47"/>
      <c r="B424" s="32">
        <v>3811</v>
      </c>
      <c r="C424" s="47" t="s">
        <v>312</v>
      </c>
      <c r="D424" s="47"/>
      <c r="E424" s="51">
        <v>15000</v>
      </c>
      <c r="F424" s="51"/>
      <c r="G424" s="53">
        <f t="shared" si="8"/>
        <v>0</v>
      </c>
      <c r="H424" s="11"/>
      <c r="I424" s="11"/>
      <c r="J424" s="12"/>
      <c r="K424" s="12"/>
    </row>
    <row r="425" spans="1:11" s="27" customFormat="1" ht="12.75">
      <c r="A425" s="47"/>
      <c r="B425" s="32">
        <v>3811</v>
      </c>
      <c r="C425" s="47" t="s">
        <v>313</v>
      </c>
      <c r="D425" s="47"/>
      <c r="E425" s="51">
        <v>5000</v>
      </c>
      <c r="F425" s="51"/>
      <c r="G425" s="53">
        <f>F425*100/E425</f>
        <v>0</v>
      </c>
      <c r="H425" s="11"/>
      <c r="I425" s="11"/>
      <c r="J425" s="12"/>
      <c r="K425" s="12"/>
    </row>
    <row r="426" spans="1:11" ht="12.75">
      <c r="A426" s="47" t="s">
        <v>314</v>
      </c>
      <c r="B426" s="47"/>
      <c r="C426" s="47"/>
      <c r="D426" s="47"/>
      <c r="E426" s="51">
        <v>0</v>
      </c>
      <c r="F426" s="51"/>
      <c r="G426" s="53">
        <v>0</v>
      </c>
      <c r="H426" s="11"/>
      <c r="I426" s="11"/>
      <c r="J426" s="12"/>
      <c r="K426" s="12"/>
    </row>
    <row r="427" spans="1:11" ht="12.75">
      <c r="A427" s="47"/>
      <c r="B427" s="56">
        <v>38</v>
      </c>
      <c r="C427" s="47" t="s">
        <v>292</v>
      </c>
      <c r="D427" s="47"/>
      <c r="E427" s="51">
        <v>0</v>
      </c>
      <c r="F427" s="51"/>
      <c r="G427" s="53">
        <v>0</v>
      </c>
      <c r="H427" s="11"/>
      <c r="I427" s="11"/>
      <c r="J427" s="12"/>
      <c r="K427" s="12"/>
    </row>
    <row r="428" spans="1:11" s="25" customFormat="1" ht="12.75">
      <c r="A428" s="47"/>
      <c r="B428" s="31">
        <v>381</v>
      </c>
      <c r="C428" s="47" t="s">
        <v>293</v>
      </c>
      <c r="D428" s="47"/>
      <c r="E428" s="51">
        <v>0</v>
      </c>
      <c r="F428" s="51"/>
      <c r="G428" s="53">
        <v>0</v>
      </c>
      <c r="H428" s="11"/>
      <c r="I428" s="11"/>
      <c r="J428" s="12"/>
      <c r="K428" s="12"/>
    </row>
    <row r="429" spans="1:11" s="27" customFormat="1" ht="12.75">
      <c r="A429" s="47"/>
      <c r="B429" s="32">
        <v>3811</v>
      </c>
      <c r="C429" s="47" t="s">
        <v>315</v>
      </c>
      <c r="D429" s="47"/>
      <c r="E429" s="51">
        <v>70000</v>
      </c>
      <c r="F429" s="51"/>
      <c r="G429" s="53">
        <f>F429*100/E429</f>
        <v>0</v>
      </c>
      <c r="H429" s="11"/>
      <c r="I429" s="11"/>
      <c r="J429" s="12"/>
      <c r="K429" s="12"/>
    </row>
    <row r="430" spans="1:11" s="25" customFormat="1" ht="12.75">
      <c r="A430" s="47" t="s">
        <v>316</v>
      </c>
      <c r="B430" s="47"/>
      <c r="C430" s="47"/>
      <c r="D430" s="47"/>
      <c r="E430" s="51">
        <v>0</v>
      </c>
      <c r="F430" s="51"/>
      <c r="G430" s="53">
        <v>0</v>
      </c>
      <c r="H430" s="11"/>
      <c r="I430" s="11"/>
      <c r="J430" s="12"/>
      <c r="K430" s="12"/>
    </row>
    <row r="431" spans="1:11" s="27" customFormat="1" ht="12.75">
      <c r="A431" s="47"/>
      <c r="B431" s="56">
        <v>38</v>
      </c>
      <c r="C431" s="47" t="s">
        <v>292</v>
      </c>
      <c r="D431" s="47"/>
      <c r="E431" s="51">
        <v>0</v>
      </c>
      <c r="F431" s="51"/>
      <c r="G431" s="53">
        <v>0</v>
      </c>
      <c r="H431" s="11"/>
      <c r="I431" s="11"/>
      <c r="J431" s="12"/>
      <c r="K431" s="12"/>
    </row>
    <row r="432" spans="1:11" s="27" customFormat="1" ht="12.75">
      <c r="A432" s="47"/>
      <c r="B432" s="31">
        <v>381</v>
      </c>
      <c r="C432" s="47" t="s">
        <v>293</v>
      </c>
      <c r="D432" s="47"/>
      <c r="E432" s="51">
        <v>0</v>
      </c>
      <c r="F432" s="51"/>
      <c r="G432" s="53">
        <v>0</v>
      </c>
      <c r="H432" s="11"/>
      <c r="I432" s="11"/>
      <c r="J432" s="12"/>
      <c r="K432" s="12"/>
    </row>
    <row r="433" spans="1:11" ht="12.75">
      <c r="A433" s="47"/>
      <c r="B433" s="32">
        <v>3811</v>
      </c>
      <c r="C433" s="47" t="s">
        <v>315</v>
      </c>
      <c r="D433" s="47"/>
      <c r="E433" s="51">
        <v>25000</v>
      </c>
      <c r="F433" s="51"/>
      <c r="G433" s="53">
        <f>F433*100/E433</f>
        <v>0</v>
      </c>
      <c r="H433" s="11"/>
      <c r="I433" s="11"/>
      <c r="J433" s="12"/>
      <c r="K433" s="12"/>
    </row>
    <row r="434" spans="1:11" ht="12.75">
      <c r="A434" s="47" t="s">
        <v>317</v>
      </c>
      <c r="B434" s="47"/>
      <c r="C434" s="47"/>
      <c r="D434" s="47"/>
      <c r="E434" s="51">
        <v>0</v>
      </c>
      <c r="F434" s="51"/>
      <c r="G434" s="53">
        <v>0</v>
      </c>
      <c r="H434" s="11"/>
      <c r="I434" s="11"/>
      <c r="J434" s="12"/>
      <c r="K434" s="12"/>
    </row>
    <row r="435" spans="1:11" s="25" customFormat="1" ht="12.75">
      <c r="A435" s="47"/>
      <c r="B435" s="56">
        <v>38</v>
      </c>
      <c r="C435" s="47" t="s">
        <v>292</v>
      </c>
      <c r="D435" s="47"/>
      <c r="E435" s="51">
        <v>0</v>
      </c>
      <c r="F435" s="51"/>
      <c r="G435" s="53">
        <v>0</v>
      </c>
      <c r="H435" s="11"/>
      <c r="I435" s="11"/>
      <c r="J435" s="12"/>
      <c r="K435" s="12"/>
    </row>
    <row r="436" spans="1:11" s="27" customFormat="1" ht="12.75">
      <c r="A436" s="47"/>
      <c r="B436" s="31">
        <v>381</v>
      </c>
      <c r="C436" s="47" t="s">
        <v>293</v>
      </c>
      <c r="D436" s="47"/>
      <c r="E436" s="51">
        <v>0</v>
      </c>
      <c r="F436" s="51"/>
      <c r="G436" s="53">
        <v>0</v>
      </c>
      <c r="H436" s="11"/>
      <c r="I436" s="11"/>
      <c r="J436" s="12"/>
      <c r="K436" s="12"/>
    </row>
    <row r="437" spans="1:11" s="27" customFormat="1" ht="12.75">
      <c r="A437" s="47"/>
      <c r="B437" s="32">
        <v>3811</v>
      </c>
      <c r="C437" s="47" t="s">
        <v>318</v>
      </c>
      <c r="D437" s="47"/>
      <c r="E437" s="51">
        <v>0</v>
      </c>
      <c r="F437" s="51"/>
      <c r="G437" s="53">
        <v>0</v>
      </c>
      <c r="H437" s="11"/>
      <c r="I437" s="11"/>
      <c r="J437" s="12"/>
      <c r="K437" s="12"/>
    </row>
    <row r="438" spans="1:11" s="25" customFormat="1" ht="12.75">
      <c r="A438" s="47"/>
      <c r="B438" s="32">
        <v>3811</v>
      </c>
      <c r="C438" s="47" t="s">
        <v>319</v>
      </c>
      <c r="D438" s="47"/>
      <c r="E438" s="51">
        <v>2000</v>
      </c>
      <c r="F438" s="51"/>
      <c r="G438" s="53">
        <f>F438*100/E438</f>
        <v>0</v>
      </c>
      <c r="H438" s="11"/>
      <c r="I438" s="11"/>
      <c r="J438" s="12"/>
      <c r="K438" s="12"/>
    </row>
    <row r="439" spans="1:11" s="27" customFormat="1" ht="12.75">
      <c r="A439" s="47"/>
      <c r="B439" s="32">
        <v>3811</v>
      </c>
      <c r="C439" s="47" t="s">
        <v>320</v>
      </c>
      <c r="D439" s="47"/>
      <c r="E439" s="51">
        <v>1000</v>
      </c>
      <c r="F439" s="51"/>
      <c r="G439" s="53">
        <f>F439*100/E439</f>
        <v>0</v>
      </c>
      <c r="H439" s="11"/>
      <c r="I439" s="11"/>
      <c r="J439" s="12"/>
      <c r="K439" s="12"/>
    </row>
    <row r="440" spans="1:11" s="27" customFormat="1" ht="12.75">
      <c r="A440" s="47"/>
      <c r="B440" s="32">
        <v>3811</v>
      </c>
      <c r="C440" s="47" t="s">
        <v>321</v>
      </c>
      <c r="D440" s="47"/>
      <c r="E440" s="51">
        <v>3000</v>
      </c>
      <c r="F440" s="51"/>
      <c r="G440" s="53">
        <f>F440*100/E440</f>
        <v>0</v>
      </c>
      <c r="H440" s="11"/>
      <c r="I440" s="11"/>
      <c r="J440" s="12"/>
      <c r="K440" s="12"/>
    </row>
    <row r="441" spans="1:11" ht="12.75">
      <c r="A441" s="47"/>
      <c r="B441" s="32">
        <v>3811</v>
      </c>
      <c r="C441" s="47" t="s">
        <v>322</v>
      </c>
      <c r="D441" s="47"/>
      <c r="E441" s="51">
        <v>3000</v>
      </c>
      <c r="F441" s="51"/>
      <c r="G441" s="53">
        <f>F441*100/E441</f>
        <v>0</v>
      </c>
      <c r="H441" s="11"/>
      <c r="I441" s="11"/>
      <c r="J441" s="12"/>
      <c r="K441" s="12"/>
    </row>
    <row r="442" spans="1:11" ht="12.75">
      <c r="A442" s="47" t="s">
        <v>323</v>
      </c>
      <c r="B442" s="47"/>
      <c r="C442" s="47"/>
      <c r="D442" s="47"/>
      <c r="E442" s="51">
        <v>0</v>
      </c>
      <c r="F442" s="51"/>
      <c r="G442" s="53">
        <v>0</v>
      </c>
      <c r="H442" s="11"/>
      <c r="I442" s="11"/>
      <c r="J442" s="12"/>
      <c r="K442" s="12"/>
    </row>
    <row r="443" spans="1:11" s="25" customFormat="1" ht="12.75">
      <c r="A443" s="47"/>
      <c r="B443" s="56">
        <v>38</v>
      </c>
      <c r="C443" s="47" t="s">
        <v>292</v>
      </c>
      <c r="D443" s="47"/>
      <c r="E443" s="51">
        <v>0</v>
      </c>
      <c r="F443" s="51"/>
      <c r="G443" s="53">
        <v>0</v>
      </c>
      <c r="H443" s="11"/>
      <c r="I443" s="11"/>
      <c r="J443" s="12"/>
      <c r="K443" s="12"/>
    </row>
    <row r="444" spans="1:11" s="27" customFormat="1" ht="12.75">
      <c r="A444" s="47"/>
      <c r="B444" s="31">
        <v>381</v>
      </c>
      <c r="C444" s="47" t="s">
        <v>293</v>
      </c>
      <c r="D444" s="47"/>
      <c r="E444" s="51">
        <v>0</v>
      </c>
      <c r="F444" s="51"/>
      <c r="G444" s="53">
        <v>0</v>
      </c>
      <c r="H444" s="11"/>
      <c r="I444" s="11"/>
      <c r="J444" s="12"/>
      <c r="K444" s="12"/>
    </row>
    <row r="445" spans="1:11" s="25" customFormat="1" ht="12.75">
      <c r="A445" s="47"/>
      <c r="B445" s="32">
        <v>3811</v>
      </c>
      <c r="C445" s="47" t="s">
        <v>324</v>
      </c>
      <c r="D445" s="47"/>
      <c r="E445" s="51">
        <v>7000</v>
      </c>
      <c r="F445" s="51"/>
      <c r="G445" s="53">
        <v>0</v>
      </c>
      <c r="H445" s="11"/>
      <c r="I445" s="11"/>
      <c r="J445" s="12"/>
      <c r="K445" s="12"/>
    </row>
    <row r="446" spans="1:11" s="27" customFormat="1" ht="12.75">
      <c r="A446" s="47" t="s">
        <v>325</v>
      </c>
      <c r="B446" s="47"/>
      <c r="C446" s="47"/>
      <c r="D446" s="47"/>
      <c r="E446" s="51">
        <v>0</v>
      </c>
      <c r="F446" s="51"/>
      <c r="G446" s="53">
        <v>0</v>
      </c>
      <c r="H446" s="11"/>
      <c r="I446" s="11"/>
      <c r="J446" s="12"/>
      <c r="K446" s="12"/>
    </row>
    <row r="447" spans="1:11" s="27" customFormat="1" ht="12.75">
      <c r="A447" s="47"/>
      <c r="B447" s="56">
        <v>38</v>
      </c>
      <c r="C447" s="47" t="s">
        <v>292</v>
      </c>
      <c r="D447" s="47"/>
      <c r="E447" s="51">
        <v>0</v>
      </c>
      <c r="F447" s="51"/>
      <c r="G447" s="53">
        <v>0</v>
      </c>
      <c r="H447" s="11"/>
      <c r="I447" s="11"/>
      <c r="J447" s="12"/>
      <c r="K447" s="12"/>
    </row>
    <row r="448" spans="1:11" s="27" customFormat="1" ht="12.75">
      <c r="A448" s="47"/>
      <c r="B448" s="31">
        <v>381</v>
      </c>
      <c r="C448" s="47" t="s">
        <v>293</v>
      </c>
      <c r="D448" s="47"/>
      <c r="E448" s="51">
        <v>0</v>
      </c>
      <c r="F448" s="51"/>
      <c r="G448" s="53">
        <v>0</v>
      </c>
      <c r="H448" s="11"/>
      <c r="I448" s="11"/>
      <c r="J448" s="12"/>
      <c r="K448" s="12"/>
    </row>
    <row r="449" spans="1:11" s="27" customFormat="1" ht="12.75">
      <c r="A449" s="47"/>
      <c r="B449" s="32">
        <v>3811</v>
      </c>
      <c r="C449" s="47" t="s">
        <v>315</v>
      </c>
      <c r="D449" s="47"/>
      <c r="E449" s="51">
        <v>11000</v>
      </c>
      <c r="F449" s="51"/>
      <c r="G449" s="53">
        <v>0</v>
      </c>
      <c r="H449" s="11"/>
      <c r="I449" s="11"/>
      <c r="J449" s="12"/>
      <c r="K449" s="12"/>
    </row>
    <row r="450" spans="1:11" s="27" customFormat="1" ht="12.75">
      <c r="A450" s="47" t="s">
        <v>326</v>
      </c>
      <c r="B450" s="47"/>
      <c r="C450" s="47"/>
      <c r="D450" s="47"/>
      <c r="E450" s="51">
        <v>0</v>
      </c>
      <c r="F450" s="51"/>
      <c r="G450" s="53">
        <v>0</v>
      </c>
      <c r="H450" s="11"/>
      <c r="I450" s="11"/>
      <c r="J450" s="12"/>
      <c r="K450" s="12"/>
    </row>
    <row r="451" spans="1:11" s="27" customFormat="1" ht="12.75">
      <c r="A451" s="47"/>
      <c r="B451" s="56">
        <v>38</v>
      </c>
      <c r="C451" s="47" t="s">
        <v>292</v>
      </c>
      <c r="D451" s="47"/>
      <c r="E451" s="51">
        <v>0</v>
      </c>
      <c r="F451" s="51"/>
      <c r="G451" s="53">
        <v>0</v>
      </c>
      <c r="H451" s="11"/>
      <c r="I451" s="11"/>
      <c r="J451" s="12"/>
      <c r="K451" s="12"/>
    </row>
    <row r="452" spans="1:11" s="27" customFormat="1" ht="12.75">
      <c r="A452" s="47"/>
      <c r="B452" s="31">
        <v>381</v>
      </c>
      <c r="C452" s="47" t="s">
        <v>293</v>
      </c>
      <c r="D452" s="47"/>
      <c r="E452" s="51">
        <v>0</v>
      </c>
      <c r="F452" s="51"/>
      <c r="G452" s="53">
        <v>0</v>
      </c>
      <c r="H452" s="11"/>
      <c r="I452" s="11"/>
      <c r="J452" s="12"/>
      <c r="K452" s="12"/>
    </row>
    <row r="453" spans="1:11" s="27" customFormat="1" ht="12.75">
      <c r="A453" s="47"/>
      <c r="B453" s="32">
        <v>3811</v>
      </c>
      <c r="C453" s="47" t="s">
        <v>327</v>
      </c>
      <c r="D453" s="47"/>
      <c r="E453" s="51">
        <v>12000</v>
      </c>
      <c r="F453" s="51"/>
      <c r="G453" s="53">
        <f>F453*100/E453</f>
        <v>0</v>
      </c>
      <c r="H453" s="11"/>
      <c r="I453" s="11"/>
      <c r="J453" s="12"/>
      <c r="K453" s="12"/>
    </row>
    <row r="454" spans="1:11" s="27" customFormat="1" ht="12.75">
      <c r="A454" s="47"/>
      <c r="B454" s="32">
        <v>3811</v>
      </c>
      <c r="C454" s="47" t="s">
        <v>328</v>
      </c>
      <c r="D454" s="47"/>
      <c r="E454" s="51">
        <v>12000</v>
      </c>
      <c r="F454" s="51"/>
      <c r="G454" s="53">
        <f>F454*100/E454</f>
        <v>0</v>
      </c>
      <c r="H454" s="11"/>
      <c r="I454" s="11"/>
      <c r="J454" s="12"/>
      <c r="K454" s="12"/>
    </row>
    <row r="455" spans="1:11" ht="12.75">
      <c r="A455" s="47"/>
      <c r="B455" s="32">
        <v>3811</v>
      </c>
      <c r="C455" s="47" t="s">
        <v>329</v>
      </c>
      <c r="D455" s="47"/>
      <c r="E455" s="51">
        <v>30000</v>
      </c>
      <c r="F455" s="51"/>
      <c r="G455" s="53">
        <f>F455*100/E455</f>
        <v>0</v>
      </c>
      <c r="H455" s="11"/>
      <c r="I455" s="11"/>
      <c r="J455" s="12"/>
      <c r="K455" s="12"/>
    </row>
    <row r="456" spans="1:11" s="25" customFormat="1" ht="12.75">
      <c r="A456" s="47"/>
      <c r="B456" s="32">
        <v>3811</v>
      </c>
      <c r="C456" s="47" t="s">
        <v>330</v>
      </c>
      <c r="D456" s="47"/>
      <c r="E456" s="51">
        <v>6000</v>
      </c>
      <c r="F456" s="51"/>
      <c r="G456" s="53">
        <f>F456*100/E456</f>
        <v>0</v>
      </c>
      <c r="H456" s="11"/>
      <c r="I456" s="11"/>
      <c r="J456" s="12"/>
      <c r="K456" s="12"/>
    </row>
    <row r="457" spans="1:11" s="25" customFormat="1" ht="12.75">
      <c r="A457" s="47"/>
      <c r="B457" s="32">
        <v>3811</v>
      </c>
      <c r="C457" s="47" t="s">
        <v>331</v>
      </c>
      <c r="D457" s="47"/>
      <c r="E457" s="51">
        <v>4000</v>
      </c>
      <c r="F457" s="51"/>
      <c r="G457" s="53">
        <f aca="true" t="shared" si="9" ref="G457:G462">F457*100/E457</f>
        <v>0</v>
      </c>
      <c r="H457" s="11"/>
      <c r="I457" s="11"/>
      <c r="J457" s="12"/>
      <c r="K457" s="12"/>
    </row>
    <row r="458" spans="1:11" s="27" customFormat="1" ht="12.75">
      <c r="A458" s="47"/>
      <c r="B458" s="32">
        <v>3811</v>
      </c>
      <c r="C458" s="47" t="s">
        <v>332</v>
      </c>
      <c r="D458" s="47"/>
      <c r="E458" s="51">
        <v>7000</v>
      </c>
      <c r="F458" s="51"/>
      <c r="G458" s="53">
        <f t="shared" si="9"/>
        <v>0</v>
      </c>
      <c r="H458" s="11"/>
      <c r="I458" s="11"/>
      <c r="J458" s="12"/>
      <c r="K458" s="12"/>
    </row>
    <row r="459" spans="1:11" s="27" customFormat="1" ht="12.75">
      <c r="A459" s="47"/>
      <c r="B459" s="32">
        <v>3811</v>
      </c>
      <c r="C459" s="47" t="s">
        <v>333</v>
      </c>
      <c r="D459" s="47"/>
      <c r="E459" s="51">
        <v>3000</v>
      </c>
      <c r="F459" s="51"/>
      <c r="G459" s="53">
        <f t="shared" si="9"/>
        <v>0</v>
      </c>
      <c r="H459" s="11"/>
      <c r="I459" s="11"/>
      <c r="J459" s="12"/>
      <c r="K459" s="12"/>
    </row>
    <row r="460" spans="1:11" s="27" customFormat="1" ht="12.75">
      <c r="A460" s="47"/>
      <c r="B460" s="32">
        <v>3811</v>
      </c>
      <c r="C460" s="47" t="s">
        <v>334</v>
      </c>
      <c r="D460" s="47"/>
      <c r="E460" s="51">
        <v>3000</v>
      </c>
      <c r="F460" s="51"/>
      <c r="G460" s="53">
        <f t="shared" si="9"/>
        <v>0</v>
      </c>
      <c r="H460" s="11"/>
      <c r="I460" s="11"/>
      <c r="J460" s="12"/>
      <c r="K460" s="12"/>
    </row>
    <row r="461" spans="1:11" s="27" customFormat="1" ht="12.75">
      <c r="A461" s="47"/>
      <c r="B461" s="32">
        <v>3811</v>
      </c>
      <c r="C461" s="47" t="s">
        <v>335</v>
      </c>
      <c r="D461" s="47"/>
      <c r="E461" s="51">
        <v>8000</v>
      </c>
      <c r="F461" s="51"/>
      <c r="G461" s="53">
        <f t="shared" si="9"/>
        <v>0</v>
      </c>
      <c r="H461" s="11"/>
      <c r="I461" s="11"/>
      <c r="J461" s="12"/>
      <c r="K461" s="12"/>
    </row>
    <row r="462" spans="1:11" s="27" customFormat="1" ht="12.75">
      <c r="A462" s="47"/>
      <c r="B462" s="32">
        <v>3811</v>
      </c>
      <c r="C462" s="47" t="s">
        <v>336</v>
      </c>
      <c r="D462" s="47"/>
      <c r="E462" s="51">
        <v>3000</v>
      </c>
      <c r="F462" s="51"/>
      <c r="G462" s="53">
        <f t="shared" si="9"/>
        <v>0</v>
      </c>
      <c r="H462" s="11"/>
      <c r="I462" s="11"/>
      <c r="J462" s="12"/>
      <c r="K462" s="12"/>
    </row>
    <row r="463" spans="1:11" s="27" customFormat="1" ht="12.75">
      <c r="A463" s="47"/>
      <c r="B463" s="32">
        <v>3811</v>
      </c>
      <c r="C463" s="47" t="s">
        <v>337</v>
      </c>
      <c r="D463" s="47"/>
      <c r="E463" s="51">
        <v>0</v>
      </c>
      <c r="F463" s="51"/>
      <c r="G463" s="53">
        <v>0</v>
      </c>
      <c r="H463" s="11"/>
      <c r="I463" s="11"/>
      <c r="J463" s="12"/>
      <c r="K463" s="12"/>
    </row>
    <row r="464" spans="1:11" s="27" customFormat="1" ht="12.75">
      <c r="A464" s="47"/>
      <c r="B464" s="32">
        <v>3811</v>
      </c>
      <c r="C464" s="47" t="s">
        <v>338</v>
      </c>
      <c r="D464" s="47"/>
      <c r="E464" s="51">
        <v>0</v>
      </c>
      <c r="F464" s="51"/>
      <c r="G464" s="53">
        <v>0</v>
      </c>
      <c r="H464" s="11"/>
      <c r="I464" s="11"/>
      <c r="J464" s="12"/>
      <c r="K464" s="12"/>
    </row>
    <row r="465" spans="1:11" s="7" customFormat="1" ht="14.25">
      <c r="A465" s="47" t="s">
        <v>339</v>
      </c>
      <c r="B465" s="47"/>
      <c r="C465" s="47"/>
      <c r="D465" s="47"/>
      <c r="E465" s="51">
        <v>0</v>
      </c>
      <c r="F465" s="51">
        <v>235886</v>
      </c>
      <c r="G465" s="53">
        <v>0</v>
      </c>
      <c r="H465" s="11"/>
      <c r="I465" s="11"/>
      <c r="J465" s="12"/>
      <c r="K465" s="12"/>
    </row>
    <row r="466" spans="1:11" s="27" customFormat="1" ht="12.75">
      <c r="A466" s="47" t="s">
        <v>340</v>
      </c>
      <c r="B466" s="47"/>
      <c r="C466" s="47"/>
      <c r="D466" s="47"/>
      <c r="E466" s="51">
        <v>0</v>
      </c>
      <c r="F466" s="51">
        <v>1000</v>
      </c>
      <c r="G466" s="53">
        <v>0</v>
      </c>
      <c r="H466" s="11"/>
      <c r="I466" s="11"/>
      <c r="J466" s="12"/>
      <c r="K466" s="12"/>
    </row>
    <row r="467" spans="1:11" s="27" customFormat="1" ht="12.75">
      <c r="A467" s="47"/>
      <c r="B467" s="56">
        <v>41</v>
      </c>
      <c r="C467" s="47" t="s">
        <v>341</v>
      </c>
      <c r="D467" s="47"/>
      <c r="E467" s="51">
        <v>0</v>
      </c>
      <c r="F467" s="51">
        <v>0</v>
      </c>
      <c r="G467" s="53">
        <v>0</v>
      </c>
      <c r="H467" s="11"/>
      <c r="I467" s="11"/>
      <c r="J467" s="12"/>
      <c r="K467" s="12"/>
    </row>
    <row r="468" spans="1:11" ht="12.75">
      <c r="A468" s="47"/>
      <c r="B468" s="31">
        <v>411</v>
      </c>
      <c r="C468" s="47" t="s">
        <v>342</v>
      </c>
      <c r="D468" s="47"/>
      <c r="E468" s="51">
        <v>0</v>
      </c>
      <c r="F468" s="51">
        <v>0</v>
      </c>
      <c r="G468" s="53">
        <v>0</v>
      </c>
      <c r="H468" s="11"/>
      <c r="I468" s="11"/>
      <c r="J468" s="12"/>
      <c r="K468" s="12"/>
    </row>
    <row r="469" spans="1:11" s="25" customFormat="1" ht="12.75">
      <c r="A469" s="47"/>
      <c r="B469" s="32">
        <v>4111</v>
      </c>
      <c r="C469" s="47" t="s">
        <v>343</v>
      </c>
      <c r="D469" s="47"/>
      <c r="E469" s="51">
        <v>0</v>
      </c>
      <c r="F469" s="51">
        <v>0</v>
      </c>
      <c r="G469" s="53">
        <v>0</v>
      </c>
      <c r="H469" s="11"/>
      <c r="I469" s="11"/>
      <c r="J469" s="12"/>
      <c r="K469" s="12"/>
    </row>
    <row r="470" spans="1:11" s="27" customFormat="1" ht="12.75">
      <c r="A470" s="47"/>
      <c r="B470" s="56">
        <v>42</v>
      </c>
      <c r="C470" s="47" t="s">
        <v>250</v>
      </c>
      <c r="D470" s="47"/>
      <c r="E470" s="51">
        <v>0</v>
      </c>
      <c r="F470" s="51">
        <v>1000</v>
      </c>
      <c r="G470" s="53">
        <v>0</v>
      </c>
      <c r="H470" s="11"/>
      <c r="I470" s="11"/>
      <c r="J470" s="12"/>
      <c r="K470" s="12"/>
    </row>
    <row r="471" spans="1:11" s="27" customFormat="1" ht="12.75">
      <c r="A471" s="47"/>
      <c r="B471" s="31">
        <v>421</v>
      </c>
      <c r="C471" s="47" t="s">
        <v>344</v>
      </c>
      <c r="D471" s="47"/>
      <c r="E471" s="51">
        <v>0</v>
      </c>
      <c r="F471" s="51">
        <v>1000</v>
      </c>
      <c r="G471" s="53">
        <v>0</v>
      </c>
      <c r="H471" s="11"/>
      <c r="I471" s="11"/>
      <c r="J471" s="12"/>
      <c r="K471" s="12"/>
    </row>
    <row r="472" spans="1:11" ht="12.75">
      <c r="A472" s="47"/>
      <c r="B472" s="32">
        <v>4213</v>
      </c>
      <c r="C472" s="47" t="s">
        <v>345</v>
      </c>
      <c r="D472" s="47"/>
      <c r="E472" s="51">
        <v>0</v>
      </c>
      <c r="F472" s="51">
        <v>0</v>
      </c>
      <c r="G472" s="53">
        <v>0</v>
      </c>
      <c r="H472" s="11"/>
      <c r="I472" s="11"/>
      <c r="J472" s="12"/>
      <c r="K472" s="12"/>
    </row>
    <row r="473" spans="1:11" s="25" customFormat="1" ht="12.75">
      <c r="A473" s="47"/>
      <c r="B473" s="32">
        <v>4214</v>
      </c>
      <c r="C473" s="47" t="s">
        <v>346</v>
      </c>
      <c r="D473" s="47"/>
      <c r="E473" s="51">
        <v>1000</v>
      </c>
      <c r="F473" s="51">
        <v>1000</v>
      </c>
      <c r="G473" s="53">
        <f>F473*100/E473</f>
        <v>100</v>
      </c>
      <c r="H473" s="11"/>
      <c r="I473" s="11"/>
      <c r="J473" s="12"/>
      <c r="K473" s="12"/>
    </row>
    <row r="474" spans="1:11" s="27" customFormat="1" ht="12.75">
      <c r="A474" s="47" t="s">
        <v>347</v>
      </c>
      <c r="B474" s="47"/>
      <c r="C474" s="47"/>
      <c r="D474" s="47"/>
      <c r="E474" s="51">
        <v>0</v>
      </c>
      <c r="F474" s="51">
        <v>0</v>
      </c>
      <c r="G474" s="53">
        <v>0</v>
      </c>
      <c r="H474" s="11"/>
      <c r="I474" s="11"/>
      <c r="J474" s="12"/>
      <c r="K474" s="12"/>
    </row>
    <row r="475" spans="1:11" s="27" customFormat="1" ht="12.75">
      <c r="A475" s="47"/>
      <c r="B475" s="56">
        <v>42</v>
      </c>
      <c r="C475" s="47" t="s">
        <v>250</v>
      </c>
      <c r="D475" s="47"/>
      <c r="E475" s="51">
        <v>0</v>
      </c>
      <c r="F475" s="51">
        <v>0</v>
      </c>
      <c r="G475" s="53">
        <v>0</v>
      </c>
      <c r="H475" s="11"/>
      <c r="I475" s="11"/>
      <c r="J475" s="12"/>
      <c r="K475" s="12"/>
    </row>
    <row r="476" spans="1:11" s="27" customFormat="1" ht="12.75">
      <c r="A476" s="47"/>
      <c r="B476" s="31">
        <v>421</v>
      </c>
      <c r="C476" s="47" t="s">
        <v>344</v>
      </c>
      <c r="D476" s="47"/>
      <c r="E476" s="51">
        <v>0</v>
      </c>
      <c r="F476" s="51">
        <v>0</v>
      </c>
      <c r="G476" s="53">
        <v>0</v>
      </c>
      <c r="H476" s="11"/>
      <c r="I476" s="11"/>
      <c r="J476" s="12"/>
      <c r="K476" s="12"/>
    </row>
    <row r="477" spans="1:11" s="27" customFormat="1" ht="12.75">
      <c r="A477" s="47"/>
      <c r="B477" s="32">
        <v>4214</v>
      </c>
      <c r="C477" s="47" t="s">
        <v>346</v>
      </c>
      <c r="D477" s="47"/>
      <c r="E477" s="51">
        <v>300000</v>
      </c>
      <c r="F477" s="51">
        <v>0</v>
      </c>
      <c r="G477" s="53">
        <v>0</v>
      </c>
      <c r="H477" s="11"/>
      <c r="I477" s="11"/>
      <c r="J477" s="12"/>
      <c r="K477" s="12"/>
    </row>
    <row r="478" spans="1:11" s="27" customFormat="1" ht="12.75">
      <c r="A478" s="47" t="s">
        <v>348</v>
      </c>
      <c r="B478" s="47"/>
      <c r="C478" s="47"/>
      <c r="D478" s="47"/>
      <c r="E478" s="51">
        <v>0</v>
      </c>
      <c r="F478" s="51">
        <v>0</v>
      </c>
      <c r="G478" s="53">
        <v>0</v>
      </c>
      <c r="H478" s="11"/>
      <c r="I478" s="11"/>
      <c r="J478" s="12"/>
      <c r="K478" s="12"/>
    </row>
    <row r="479" spans="1:11" s="27" customFormat="1" ht="12.75">
      <c r="A479" s="47"/>
      <c r="B479" s="56">
        <v>42</v>
      </c>
      <c r="C479" s="47" t="s">
        <v>250</v>
      </c>
      <c r="D479" s="47"/>
      <c r="E479" s="51">
        <v>0</v>
      </c>
      <c r="F479" s="51">
        <v>0</v>
      </c>
      <c r="G479" s="53">
        <v>0</v>
      </c>
      <c r="H479" s="11"/>
      <c r="I479" s="11"/>
      <c r="J479" s="12"/>
      <c r="K479" s="12"/>
    </row>
    <row r="480" spans="1:11" s="27" customFormat="1" ht="12.75">
      <c r="A480" s="47"/>
      <c r="B480" s="31">
        <v>421</v>
      </c>
      <c r="C480" s="47" t="s">
        <v>344</v>
      </c>
      <c r="D480" s="47"/>
      <c r="E480" s="51">
        <v>0</v>
      </c>
      <c r="F480" s="51">
        <v>0</v>
      </c>
      <c r="G480" s="53">
        <v>0</v>
      </c>
      <c r="H480" s="11"/>
      <c r="I480" s="11"/>
      <c r="J480" s="12"/>
      <c r="K480" s="12"/>
    </row>
    <row r="481" spans="1:11" s="27" customFormat="1" ht="12.75">
      <c r="A481" s="47"/>
      <c r="B481" s="32">
        <v>4214</v>
      </c>
      <c r="C481" s="47" t="s">
        <v>346</v>
      </c>
      <c r="D481" s="47"/>
      <c r="E481" s="51">
        <v>100000</v>
      </c>
      <c r="F481" s="51">
        <v>0</v>
      </c>
      <c r="G481" s="53">
        <v>0</v>
      </c>
      <c r="H481" s="11"/>
      <c r="I481" s="11"/>
      <c r="J481" s="12"/>
      <c r="K481" s="12"/>
    </row>
    <row r="482" spans="1:11" ht="12.75">
      <c r="A482" s="47" t="s">
        <v>349</v>
      </c>
      <c r="B482" s="47"/>
      <c r="C482" s="47"/>
      <c r="D482" s="47"/>
      <c r="E482" s="51">
        <v>0</v>
      </c>
      <c r="F482" s="51">
        <v>0</v>
      </c>
      <c r="G482" s="53">
        <v>0</v>
      </c>
      <c r="H482" s="11"/>
      <c r="I482" s="11"/>
      <c r="J482" s="12"/>
      <c r="K482" s="12"/>
    </row>
    <row r="483" spans="1:11" s="25" customFormat="1" ht="12.75">
      <c r="A483" s="47"/>
      <c r="B483" s="56">
        <v>42</v>
      </c>
      <c r="C483" s="47" t="s">
        <v>250</v>
      </c>
      <c r="D483" s="47"/>
      <c r="E483" s="51">
        <v>0</v>
      </c>
      <c r="F483" s="51">
        <v>0</v>
      </c>
      <c r="G483" s="53">
        <v>0</v>
      </c>
      <c r="H483" s="11"/>
      <c r="I483" s="11"/>
      <c r="J483" s="12"/>
      <c r="K483" s="12"/>
    </row>
    <row r="484" spans="1:11" s="27" customFormat="1" ht="12.75">
      <c r="A484" s="47"/>
      <c r="B484" s="31">
        <v>421</v>
      </c>
      <c r="C484" s="47" t="s">
        <v>344</v>
      </c>
      <c r="D484" s="47"/>
      <c r="E484" s="51">
        <v>0</v>
      </c>
      <c r="F484" s="51">
        <v>0</v>
      </c>
      <c r="G484" s="53">
        <v>0</v>
      </c>
      <c r="H484" s="11"/>
      <c r="I484" s="11"/>
      <c r="J484" s="97"/>
      <c r="K484" s="12"/>
    </row>
    <row r="485" spans="1:11" s="27" customFormat="1" ht="12.75">
      <c r="A485" s="47"/>
      <c r="B485" s="32">
        <v>4212</v>
      </c>
      <c r="C485" s="47" t="s">
        <v>350</v>
      </c>
      <c r="D485" s="47"/>
      <c r="E485" s="51">
        <v>100000</v>
      </c>
      <c r="F485" s="51">
        <v>0</v>
      </c>
      <c r="G485" s="53">
        <f>F485*100/E485</f>
        <v>0</v>
      </c>
      <c r="H485" s="11"/>
      <c r="I485" s="11"/>
      <c r="J485" s="12"/>
      <c r="K485" s="12"/>
    </row>
    <row r="486" spans="1:11" ht="12.75">
      <c r="A486" s="47" t="s">
        <v>351</v>
      </c>
      <c r="B486" s="47"/>
      <c r="C486" s="47"/>
      <c r="D486" s="47"/>
      <c r="E486" s="51">
        <v>0</v>
      </c>
      <c r="F486" s="51">
        <v>74953</v>
      </c>
      <c r="G486" s="53">
        <v>0</v>
      </c>
      <c r="H486" s="11"/>
      <c r="I486" s="11"/>
      <c r="J486" s="12"/>
      <c r="K486" s="12"/>
    </row>
    <row r="487" spans="1:11" s="25" customFormat="1" ht="12.75">
      <c r="A487" s="47"/>
      <c r="B487" s="56">
        <v>42</v>
      </c>
      <c r="C487" s="47" t="s">
        <v>250</v>
      </c>
      <c r="D487" s="47"/>
      <c r="E487" s="51">
        <v>0</v>
      </c>
      <c r="F487" s="51">
        <v>74953</v>
      </c>
      <c r="G487" s="53">
        <v>0</v>
      </c>
      <c r="H487" s="11"/>
      <c r="I487" s="11"/>
      <c r="J487" s="12"/>
      <c r="K487" s="12"/>
    </row>
    <row r="488" spans="1:11" s="27" customFormat="1" ht="12.75">
      <c r="A488" s="47"/>
      <c r="B488" s="31">
        <v>421</v>
      </c>
      <c r="C488" s="47" t="s">
        <v>344</v>
      </c>
      <c r="D488" s="47"/>
      <c r="E488" s="51">
        <v>0</v>
      </c>
      <c r="F488" s="51">
        <v>74953</v>
      </c>
      <c r="G488" s="53">
        <v>0</v>
      </c>
      <c r="H488" s="11"/>
      <c r="I488" s="11"/>
      <c r="J488" s="12"/>
      <c r="K488" s="12"/>
    </row>
    <row r="489" spans="1:11" s="27" customFormat="1" ht="12.75">
      <c r="A489" s="47"/>
      <c r="B489" s="32">
        <v>4212</v>
      </c>
      <c r="C489" s="47" t="s">
        <v>350</v>
      </c>
      <c r="D489" s="47"/>
      <c r="E489" s="51">
        <v>54000</v>
      </c>
      <c r="F489" s="51">
        <v>53195</v>
      </c>
      <c r="G489" s="53">
        <f>F489*100/E489</f>
        <v>98.50925925925925</v>
      </c>
      <c r="H489" s="11"/>
      <c r="I489" s="11"/>
      <c r="J489" s="12"/>
      <c r="K489" s="12"/>
    </row>
    <row r="490" spans="1:11" s="27" customFormat="1" ht="12.75">
      <c r="A490" s="47"/>
      <c r="B490" s="32">
        <v>4212</v>
      </c>
      <c r="C490" s="47" t="s">
        <v>352</v>
      </c>
      <c r="D490" s="47"/>
      <c r="E490" s="51"/>
      <c r="F490" s="51">
        <v>21758</v>
      </c>
      <c r="G490" s="53"/>
      <c r="H490" s="11"/>
      <c r="I490" s="11"/>
      <c r="J490" s="12"/>
      <c r="K490" s="12"/>
    </row>
    <row r="491" spans="1:11" ht="12.75">
      <c r="A491" s="47" t="s">
        <v>353</v>
      </c>
      <c r="B491" s="32"/>
      <c r="C491" s="47"/>
      <c r="D491" s="47"/>
      <c r="E491" s="51">
        <v>0</v>
      </c>
      <c r="F491" s="51">
        <v>57000</v>
      </c>
      <c r="G491" s="53">
        <v>0</v>
      </c>
      <c r="H491" s="11"/>
      <c r="I491" s="11"/>
      <c r="J491" s="12"/>
      <c r="K491" s="12"/>
    </row>
    <row r="492" spans="1:11" s="25" customFormat="1" ht="12.75">
      <c r="A492" s="47" t="s">
        <v>354</v>
      </c>
      <c r="B492" s="32">
        <v>4212</v>
      </c>
      <c r="C492" s="47" t="s">
        <v>355</v>
      </c>
      <c r="D492" s="47"/>
      <c r="E492" s="51">
        <v>50000</v>
      </c>
      <c r="F492" s="51">
        <v>57000</v>
      </c>
      <c r="G492" s="53">
        <v>0</v>
      </c>
      <c r="H492" s="11"/>
      <c r="I492" s="11"/>
      <c r="J492" s="12"/>
      <c r="K492" s="12"/>
    </row>
    <row r="493" spans="1:11" s="27" customFormat="1" ht="12.75">
      <c r="A493" s="47"/>
      <c r="B493" s="32" t="s">
        <v>354</v>
      </c>
      <c r="C493" s="47" t="s">
        <v>356</v>
      </c>
      <c r="D493" s="47"/>
      <c r="E493" s="51">
        <v>0</v>
      </c>
      <c r="F493" s="51">
        <v>0</v>
      </c>
      <c r="G493" s="53">
        <v>0</v>
      </c>
      <c r="H493" s="11"/>
      <c r="I493" s="11"/>
      <c r="J493" s="12"/>
      <c r="K493" s="12"/>
    </row>
    <row r="494" spans="1:11" s="7" customFormat="1" ht="14.25">
      <c r="A494" s="30" t="s">
        <v>357</v>
      </c>
      <c r="B494" s="39"/>
      <c r="C494" s="30"/>
      <c r="D494" s="30"/>
      <c r="E494" s="55">
        <v>0</v>
      </c>
      <c r="F494" s="51">
        <v>0</v>
      </c>
      <c r="G494" s="53">
        <v>0</v>
      </c>
      <c r="H494" s="11"/>
      <c r="I494" s="11"/>
      <c r="J494" s="12"/>
      <c r="K494" s="12"/>
    </row>
    <row r="495" spans="1:11" s="27" customFormat="1" ht="12.75">
      <c r="A495" s="47"/>
      <c r="B495" s="32">
        <v>4212</v>
      </c>
      <c r="C495" s="47" t="s">
        <v>358</v>
      </c>
      <c r="D495" s="47"/>
      <c r="E495" s="51">
        <v>0</v>
      </c>
      <c r="F495" s="51">
        <v>0</v>
      </c>
      <c r="G495" s="53">
        <v>0</v>
      </c>
      <c r="H495" s="11"/>
      <c r="I495" s="11"/>
      <c r="J495" s="12"/>
      <c r="K495" s="12"/>
    </row>
    <row r="496" spans="1:11" ht="12.75">
      <c r="A496" s="47" t="s">
        <v>359</v>
      </c>
      <c r="B496" s="32"/>
      <c r="C496" s="47"/>
      <c r="D496" s="47"/>
      <c r="E496" s="51">
        <v>0</v>
      </c>
      <c r="F496" s="51">
        <v>0</v>
      </c>
      <c r="G496" s="53">
        <v>0</v>
      </c>
      <c r="H496" s="11"/>
      <c r="I496" s="11"/>
      <c r="J496" s="12"/>
      <c r="K496" s="12"/>
    </row>
    <row r="497" spans="1:11" s="25" customFormat="1" ht="12.75">
      <c r="A497" s="47"/>
      <c r="B497" s="32">
        <v>4212</v>
      </c>
      <c r="C497" s="47" t="s">
        <v>360</v>
      </c>
      <c r="D497" s="47"/>
      <c r="E497" s="51">
        <v>1000</v>
      </c>
      <c r="F497" s="51">
        <v>0</v>
      </c>
      <c r="G497" s="53">
        <f>F497*100/E497</f>
        <v>0</v>
      </c>
      <c r="H497" s="11"/>
      <c r="I497" s="11"/>
      <c r="J497" s="12"/>
      <c r="K497" s="12"/>
    </row>
    <row r="498" spans="1:11" s="27" customFormat="1" ht="12.75">
      <c r="A498" s="47"/>
      <c r="B498" s="32">
        <v>4212</v>
      </c>
      <c r="C498" s="47" t="s">
        <v>361</v>
      </c>
      <c r="D498" s="47"/>
      <c r="E498" s="51">
        <v>50000</v>
      </c>
      <c r="F498" s="51">
        <v>0</v>
      </c>
      <c r="G498" s="53">
        <f>F498*100/E498</f>
        <v>0</v>
      </c>
      <c r="H498" s="11"/>
      <c r="I498" s="11"/>
      <c r="J498" s="12"/>
      <c r="K498" s="12"/>
    </row>
    <row r="499" spans="1:11" s="25" customFormat="1" ht="12.75">
      <c r="A499" s="47"/>
      <c r="B499" s="32">
        <v>4212</v>
      </c>
      <c r="C499" s="47" t="s">
        <v>362</v>
      </c>
      <c r="D499" s="47"/>
      <c r="E499" s="51">
        <v>0</v>
      </c>
      <c r="F499" s="51">
        <v>0</v>
      </c>
      <c r="G499" s="53">
        <v>0</v>
      </c>
      <c r="H499" s="11"/>
      <c r="I499" s="11"/>
      <c r="J499" s="12"/>
      <c r="K499" s="12"/>
    </row>
    <row r="500" spans="1:11" s="27" customFormat="1" ht="12.75">
      <c r="A500" s="47" t="s">
        <v>363</v>
      </c>
      <c r="B500" s="32"/>
      <c r="C500" s="47"/>
      <c r="D500" s="47"/>
      <c r="E500" s="51">
        <v>0</v>
      </c>
      <c r="F500" s="51">
        <v>25000</v>
      </c>
      <c r="G500" s="53">
        <v>0</v>
      </c>
      <c r="H500" s="11"/>
      <c r="I500" s="11"/>
      <c r="J500" s="12"/>
      <c r="K500" s="12"/>
    </row>
    <row r="501" spans="1:11" s="25" customFormat="1" ht="12.75">
      <c r="A501" s="47"/>
      <c r="B501" s="56">
        <v>42</v>
      </c>
      <c r="C501" s="47" t="s">
        <v>250</v>
      </c>
      <c r="D501" s="47"/>
      <c r="E501" s="51">
        <v>0</v>
      </c>
      <c r="F501" s="51">
        <v>25000</v>
      </c>
      <c r="G501" s="53">
        <v>0</v>
      </c>
      <c r="H501" s="11"/>
      <c r="I501" s="11"/>
      <c r="J501" s="12"/>
      <c r="K501" s="12"/>
    </row>
    <row r="502" spans="1:11" s="27" customFormat="1" ht="12.75">
      <c r="A502" s="47"/>
      <c r="B502" s="31">
        <v>421</v>
      </c>
      <c r="C502" s="47" t="s">
        <v>344</v>
      </c>
      <c r="D502" s="47"/>
      <c r="E502" s="51">
        <v>0</v>
      </c>
      <c r="F502" s="51">
        <v>25000</v>
      </c>
      <c r="G502" s="53">
        <v>0</v>
      </c>
      <c r="H502" s="11"/>
      <c r="I502" s="11"/>
      <c r="J502" s="12"/>
      <c r="K502" s="12"/>
    </row>
    <row r="503" spans="1:11" s="27" customFormat="1" ht="12.75">
      <c r="A503" s="47"/>
      <c r="B503" s="32">
        <v>4212</v>
      </c>
      <c r="C503" s="47" t="s">
        <v>97</v>
      </c>
      <c r="D503" s="47"/>
      <c r="E503" s="51">
        <v>0</v>
      </c>
      <c r="F503" s="51">
        <v>25000</v>
      </c>
      <c r="G503" s="53">
        <v>0</v>
      </c>
      <c r="H503" s="11"/>
      <c r="I503" s="11"/>
      <c r="J503" s="12"/>
      <c r="K503" s="12"/>
    </row>
    <row r="504" spans="1:11" ht="12.75">
      <c r="A504" s="47" t="s">
        <v>364</v>
      </c>
      <c r="B504" s="32"/>
      <c r="C504" s="47"/>
      <c r="D504" s="47"/>
      <c r="E504" s="51">
        <v>0</v>
      </c>
      <c r="F504" s="51">
        <v>0</v>
      </c>
      <c r="G504" s="53">
        <v>0</v>
      </c>
      <c r="H504" s="11"/>
      <c r="I504" s="11"/>
      <c r="J504" s="12"/>
      <c r="K504" s="12"/>
    </row>
    <row r="505" spans="1:11" s="25" customFormat="1" ht="12.75">
      <c r="A505" s="47"/>
      <c r="B505" s="56">
        <v>42</v>
      </c>
      <c r="C505" s="47" t="s">
        <v>250</v>
      </c>
      <c r="D505" s="47"/>
      <c r="E505" s="51">
        <v>0</v>
      </c>
      <c r="F505" s="51">
        <v>0</v>
      </c>
      <c r="G505" s="53">
        <v>0</v>
      </c>
      <c r="H505" s="11"/>
      <c r="I505" s="11"/>
      <c r="J505" s="12"/>
      <c r="K505" s="12"/>
    </row>
    <row r="506" spans="1:11" s="27" customFormat="1" ht="12.75">
      <c r="A506" s="47"/>
      <c r="B506" s="31">
        <v>421</v>
      </c>
      <c r="C506" s="47" t="s">
        <v>344</v>
      </c>
      <c r="D506" s="47"/>
      <c r="E506" s="51">
        <v>0</v>
      </c>
      <c r="F506" s="51">
        <v>0</v>
      </c>
      <c r="G506" s="53">
        <v>0</v>
      </c>
      <c r="H506" s="11"/>
      <c r="I506" s="11"/>
      <c r="J506" s="12"/>
      <c r="K506" s="12"/>
    </row>
    <row r="507" spans="1:11" s="25" customFormat="1" ht="12.75">
      <c r="A507" s="47"/>
      <c r="B507" s="32">
        <v>4212</v>
      </c>
      <c r="C507" s="47" t="s">
        <v>365</v>
      </c>
      <c r="D507" s="47"/>
      <c r="E507" s="51">
        <v>0</v>
      </c>
      <c r="F507" s="51">
        <v>0</v>
      </c>
      <c r="G507" s="53">
        <v>0</v>
      </c>
      <c r="H507" s="11"/>
      <c r="I507" s="11"/>
      <c r="J507" s="12"/>
      <c r="K507" s="12"/>
    </row>
    <row r="508" spans="1:11" s="27" customFormat="1" ht="12.75">
      <c r="A508" s="47" t="s">
        <v>366</v>
      </c>
      <c r="B508" s="32"/>
      <c r="C508" s="47"/>
      <c r="D508" s="47"/>
      <c r="E508" s="51">
        <v>0</v>
      </c>
      <c r="F508" s="51">
        <v>8750</v>
      </c>
      <c r="G508" s="53">
        <v>0</v>
      </c>
      <c r="H508" s="11"/>
      <c r="I508" s="11"/>
      <c r="J508" s="12"/>
      <c r="K508" s="12"/>
    </row>
    <row r="509" spans="1:11" s="27" customFormat="1" ht="12.75">
      <c r="A509" s="47"/>
      <c r="B509" s="56">
        <v>42</v>
      </c>
      <c r="C509" s="47" t="s">
        <v>250</v>
      </c>
      <c r="D509" s="47"/>
      <c r="E509" s="51">
        <v>0</v>
      </c>
      <c r="F509" s="51">
        <v>8750</v>
      </c>
      <c r="G509" s="53">
        <v>0</v>
      </c>
      <c r="H509" s="11"/>
      <c r="I509" s="11"/>
      <c r="J509" s="12"/>
      <c r="K509" s="12"/>
    </row>
    <row r="510" spans="1:11" ht="12.75">
      <c r="A510" s="47"/>
      <c r="B510" s="31">
        <v>421</v>
      </c>
      <c r="C510" s="47" t="s">
        <v>344</v>
      </c>
      <c r="D510" s="47"/>
      <c r="E510" s="51">
        <v>0</v>
      </c>
      <c r="F510" s="51">
        <v>8750</v>
      </c>
      <c r="G510" s="53">
        <v>0</v>
      </c>
      <c r="H510" s="11"/>
      <c r="I510" s="11"/>
      <c r="J510" s="12"/>
      <c r="K510" s="12"/>
    </row>
    <row r="511" spans="1:11" s="25" customFormat="1" ht="12.75">
      <c r="A511" s="47"/>
      <c r="B511" s="32">
        <v>4212</v>
      </c>
      <c r="C511" s="47" t="s">
        <v>367</v>
      </c>
      <c r="D511" s="47"/>
      <c r="E511" s="51">
        <v>10000</v>
      </c>
      <c r="F511" s="51">
        <v>8750</v>
      </c>
      <c r="G511" s="53">
        <f>F511*100/E511</f>
        <v>87.5</v>
      </c>
      <c r="H511" s="11"/>
      <c r="I511" s="11"/>
      <c r="J511" s="12"/>
      <c r="K511" s="12"/>
    </row>
    <row r="512" spans="1:11" s="27" customFormat="1" ht="12.75">
      <c r="A512" s="47" t="s">
        <v>368</v>
      </c>
      <c r="B512" s="32"/>
      <c r="C512" s="47"/>
      <c r="D512" s="47"/>
      <c r="E512" s="51">
        <v>0</v>
      </c>
      <c r="F512" s="51">
        <v>0</v>
      </c>
      <c r="G512" s="53">
        <v>0</v>
      </c>
      <c r="H512" s="11"/>
      <c r="I512" s="11"/>
      <c r="J512" s="12"/>
      <c r="K512" s="12"/>
    </row>
    <row r="513" spans="1:11" s="7" customFormat="1" ht="14.25">
      <c r="A513" s="47"/>
      <c r="B513" s="56">
        <v>42</v>
      </c>
      <c r="C513" s="47" t="s">
        <v>250</v>
      </c>
      <c r="D513" s="47"/>
      <c r="E513" s="51">
        <v>0</v>
      </c>
      <c r="F513" s="51">
        <v>0</v>
      </c>
      <c r="G513" s="53">
        <v>0</v>
      </c>
      <c r="H513" s="11"/>
      <c r="I513" s="11"/>
      <c r="J513" s="12"/>
      <c r="K513" s="12"/>
    </row>
    <row r="514" spans="1:11" s="27" customFormat="1" ht="12.75">
      <c r="A514" s="47"/>
      <c r="B514" s="31">
        <v>421</v>
      </c>
      <c r="C514" s="47" t="s">
        <v>344</v>
      </c>
      <c r="D514" s="47"/>
      <c r="E514" s="51">
        <v>0</v>
      </c>
      <c r="F514" s="51">
        <v>0</v>
      </c>
      <c r="G514" s="53">
        <v>0</v>
      </c>
      <c r="H514" s="11"/>
      <c r="I514" s="11"/>
      <c r="J514" s="12"/>
      <c r="K514" s="12"/>
    </row>
    <row r="515" spans="1:11" ht="12.75">
      <c r="A515" s="47"/>
      <c r="B515" s="32">
        <v>4212</v>
      </c>
      <c r="C515" s="47" t="s">
        <v>369</v>
      </c>
      <c r="D515" s="32"/>
      <c r="E515" s="51">
        <v>20000</v>
      </c>
      <c r="F515" s="51">
        <v>0</v>
      </c>
      <c r="G515" s="53">
        <v>0</v>
      </c>
      <c r="H515" s="11"/>
      <c r="I515" s="11"/>
      <c r="J515" s="12"/>
      <c r="K515" s="12"/>
    </row>
    <row r="516" spans="1:11" ht="12.75">
      <c r="A516" s="56" t="s">
        <v>370</v>
      </c>
      <c r="B516" s="32"/>
      <c r="C516" s="47"/>
      <c r="D516" s="32"/>
      <c r="E516" s="51">
        <v>0</v>
      </c>
      <c r="F516" s="51">
        <v>0</v>
      </c>
      <c r="G516" s="53">
        <v>0</v>
      </c>
      <c r="H516" s="11"/>
      <c r="I516" s="11"/>
      <c r="J516" s="12"/>
      <c r="K516" s="12"/>
    </row>
    <row r="517" spans="1:11" ht="12.75">
      <c r="A517" s="47"/>
      <c r="B517" s="56">
        <v>42</v>
      </c>
      <c r="C517" s="47" t="s">
        <v>250</v>
      </c>
      <c r="D517" s="32"/>
      <c r="E517" s="51">
        <v>0</v>
      </c>
      <c r="F517" s="51">
        <v>0</v>
      </c>
      <c r="G517" s="53">
        <v>0</v>
      </c>
      <c r="H517" s="11"/>
      <c r="I517" s="11"/>
      <c r="J517" s="12"/>
      <c r="K517" s="12"/>
    </row>
    <row r="518" spans="1:11" ht="12.75">
      <c r="A518" s="47"/>
      <c r="B518" s="31">
        <v>423</v>
      </c>
      <c r="C518" s="47" t="s">
        <v>251</v>
      </c>
      <c r="D518" s="32"/>
      <c r="E518" s="51">
        <v>0</v>
      </c>
      <c r="F518" s="51">
        <v>0</v>
      </c>
      <c r="G518" s="53">
        <v>0</v>
      </c>
      <c r="H518" s="11"/>
      <c r="I518" s="11"/>
      <c r="J518" s="12"/>
      <c r="K518" s="12"/>
    </row>
    <row r="519" spans="1:11" ht="12.75">
      <c r="A519" s="47"/>
      <c r="B519" s="32">
        <v>42315</v>
      </c>
      <c r="C519" s="47" t="s">
        <v>371</v>
      </c>
      <c r="D519" s="32"/>
      <c r="E519" s="51">
        <v>0</v>
      </c>
      <c r="F519" s="51">
        <v>0</v>
      </c>
      <c r="G519" s="53">
        <v>0</v>
      </c>
      <c r="H519" s="11"/>
      <c r="I519" s="11"/>
      <c r="J519" s="12"/>
      <c r="K519" s="12"/>
    </row>
    <row r="520" spans="1:11" ht="12.75">
      <c r="A520" s="56" t="s">
        <v>372</v>
      </c>
      <c r="B520" s="32"/>
      <c r="C520" s="47"/>
      <c r="D520" s="32"/>
      <c r="E520" s="51">
        <v>0</v>
      </c>
      <c r="F520" s="51">
        <v>0</v>
      </c>
      <c r="G520" s="53">
        <v>0</v>
      </c>
      <c r="H520" s="11"/>
      <c r="I520" s="11"/>
      <c r="J520" s="12"/>
      <c r="K520" s="12"/>
    </row>
    <row r="521" spans="1:11" ht="12.75">
      <c r="A521" s="47"/>
      <c r="B521" s="56">
        <v>42</v>
      </c>
      <c r="C521" s="47" t="s">
        <v>250</v>
      </c>
      <c r="D521" s="32"/>
      <c r="E521" s="51">
        <v>0</v>
      </c>
      <c r="F521" s="51">
        <v>0</v>
      </c>
      <c r="G521" s="53">
        <v>0</v>
      </c>
      <c r="H521" s="11"/>
      <c r="I521" s="11"/>
      <c r="J521" s="12"/>
      <c r="K521" s="12"/>
    </row>
    <row r="522" spans="1:11" ht="12.75">
      <c r="A522" s="47"/>
      <c r="B522" s="31">
        <v>421</v>
      </c>
      <c r="C522" s="47" t="s">
        <v>344</v>
      </c>
      <c r="D522" s="32"/>
      <c r="E522" s="51">
        <v>0</v>
      </c>
      <c r="F522" s="51">
        <v>0</v>
      </c>
      <c r="G522" s="53">
        <v>0</v>
      </c>
      <c r="H522" s="11"/>
      <c r="I522" s="11"/>
      <c r="J522" s="12"/>
      <c r="K522" s="12"/>
    </row>
    <row r="523" spans="1:11" ht="12.75">
      <c r="A523" s="47"/>
      <c r="B523" s="32">
        <v>42144</v>
      </c>
      <c r="C523" s="47" t="s">
        <v>373</v>
      </c>
      <c r="D523" s="32"/>
      <c r="E523" s="51">
        <v>0</v>
      </c>
      <c r="F523" s="51">
        <v>0</v>
      </c>
      <c r="G523" s="53">
        <v>0</v>
      </c>
      <c r="H523" s="11"/>
      <c r="I523" s="11"/>
      <c r="J523" s="12"/>
      <c r="K523" s="12"/>
    </row>
    <row r="524" spans="1:11" ht="12.75">
      <c r="A524" s="56" t="s">
        <v>374</v>
      </c>
      <c r="B524" s="32"/>
      <c r="C524" s="47"/>
      <c r="D524" s="32"/>
      <c r="E524" s="51">
        <v>0</v>
      </c>
      <c r="F524" s="51">
        <v>0</v>
      </c>
      <c r="G524" s="53">
        <v>0</v>
      </c>
      <c r="H524" s="11"/>
      <c r="I524" s="11"/>
      <c r="J524" s="12"/>
      <c r="K524" s="12"/>
    </row>
    <row r="525" spans="1:11" ht="12.75">
      <c r="A525" s="47"/>
      <c r="B525" s="56">
        <v>42</v>
      </c>
      <c r="C525" s="47" t="s">
        <v>250</v>
      </c>
      <c r="D525" s="32"/>
      <c r="E525" s="51">
        <v>0</v>
      </c>
      <c r="F525" s="51">
        <v>0</v>
      </c>
      <c r="G525" s="53">
        <v>0</v>
      </c>
      <c r="H525" s="11"/>
      <c r="I525" s="11"/>
      <c r="J525" s="12"/>
      <c r="K525" s="12"/>
    </row>
    <row r="526" spans="1:11" ht="12.75">
      <c r="A526" s="47"/>
      <c r="B526" s="31">
        <v>426</v>
      </c>
      <c r="C526" s="47" t="s">
        <v>375</v>
      </c>
      <c r="D526" s="32"/>
      <c r="E526" s="51">
        <v>0</v>
      </c>
      <c r="F526" s="51">
        <v>0</v>
      </c>
      <c r="G526" s="53">
        <v>0</v>
      </c>
      <c r="H526" s="11"/>
      <c r="I526" s="11"/>
      <c r="J526" s="12"/>
      <c r="K526" s="12"/>
    </row>
    <row r="527" spans="1:11" ht="12.75">
      <c r="A527" s="47"/>
      <c r="B527" s="32">
        <v>42637</v>
      </c>
      <c r="C527" s="47" t="s">
        <v>376</v>
      </c>
      <c r="D527" s="32"/>
      <c r="E527" s="51">
        <v>0</v>
      </c>
      <c r="F527" s="51">
        <v>0</v>
      </c>
      <c r="G527" s="53">
        <v>0</v>
      </c>
      <c r="H527" s="11"/>
      <c r="I527" s="11"/>
      <c r="J527" s="12"/>
      <c r="K527" s="12"/>
    </row>
    <row r="528" spans="1:11" ht="12.75">
      <c r="A528" s="47" t="s">
        <v>377</v>
      </c>
      <c r="B528" s="32"/>
      <c r="C528" s="47"/>
      <c r="D528" s="32"/>
      <c r="E528" s="51">
        <v>0</v>
      </c>
      <c r="F528" s="51">
        <v>69183</v>
      </c>
      <c r="G528" s="53">
        <v>0</v>
      </c>
      <c r="H528" s="11"/>
      <c r="I528" s="11"/>
      <c r="J528" s="12"/>
      <c r="K528" s="12"/>
    </row>
    <row r="529" spans="1:11" s="25" customFormat="1" ht="12.75">
      <c r="A529" s="98">
        <v>5</v>
      </c>
      <c r="B529" s="41"/>
      <c r="C529" s="98" t="s">
        <v>378</v>
      </c>
      <c r="D529" s="54"/>
      <c r="E529" s="55">
        <v>0</v>
      </c>
      <c r="F529" s="55">
        <v>69183</v>
      </c>
      <c r="G529" s="53">
        <v>0</v>
      </c>
      <c r="H529" s="11"/>
      <c r="I529" s="11"/>
      <c r="J529" s="12"/>
      <c r="K529" s="12"/>
    </row>
    <row r="530" spans="1:11" s="25" customFormat="1" ht="12.75">
      <c r="A530" s="98"/>
      <c r="B530" s="81">
        <v>54</v>
      </c>
      <c r="C530" s="98" t="s">
        <v>378</v>
      </c>
      <c r="D530" s="54"/>
      <c r="E530" s="55">
        <v>0</v>
      </c>
      <c r="F530" s="55">
        <v>69183</v>
      </c>
      <c r="G530" s="53">
        <v>0</v>
      </c>
      <c r="H530" s="11"/>
      <c r="I530" s="11"/>
      <c r="J530" s="12"/>
      <c r="K530" s="12"/>
    </row>
    <row r="531" spans="1:11" s="25" customFormat="1" ht="12.75">
      <c r="A531" s="98"/>
      <c r="B531" s="41">
        <v>544</v>
      </c>
      <c r="C531" s="98" t="s">
        <v>378</v>
      </c>
      <c r="D531" s="54"/>
      <c r="E531" s="55">
        <v>0</v>
      </c>
      <c r="F531" s="55">
        <v>69183</v>
      </c>
      <c r="G531" s="53">
        <v>0</v>
      </c>
      <c r="H531" s="11"/>
      <c r="I531" s="11"/>
      <c r="J531" s="12"/>
      <c r="K531" s="12"/>
    </row>
    <row r="532" spans="1:11" s="25" customFormat="1" ht="12.75">
      <c r="A532" s="98"/>
      <c r="B532" s="39">
        <v>5443</v>
      </c>
      <c r="C532" s="98" t="s">
        <v>378</v>
      </c>
      <c r="D532" s="54"/>
      <c r="E532" s="55">
        <v>120000</v>
      </c>
      <c r="F532" s="55">
        <v>69183</v>
      </c>
      <c r="G532" s="53">
        <f>F532*100/E532</f>
        <v>57.6525</v>
      </c>
      <c r="H532" s="11"/>
      <c r="I532" s="11"/>
      <c r="J532" s="12"/>
      <c r="K532" s="12"/>
    </row>
    <row r="533" spans="1:11" s="25" customFormat="1" ht="12.75">
      <c r="A533" s="98"/>
      <c r="B533" s="41"/>
      <c r="C533" s="98"/>
      <c r="D533" s="54"/>
      <c r="E533" s="55"/>
      <c r="F533" s="55"/>
      <c r="G533" s="51"/>
      <c r="H533" s="11"/>
      <c r="I533" s="11"/>
      <c r="J533" s="12"/>
      <c r="K533" s="12"/>
    </row>
    <row r="534" spans="1:11" s="25" customFormat="1" ht="12.75">
      <c r="A534" s="98"/>
      <c r="B534" s="41"/>
      <c r="C534" s="98"/>
      <c r="D534" s="54"/>
      <c r="E534" s="55"/>
      <c r="F534" s="55"/>
      <c r="G534" s="51"/>
      <c r="H534" s="11"/>
      <c r="I534" s="11"/>
      <c r="J534" s="12"/>
      <c r="K534" s="12"/>
    </row>
    <row r="535" spans="1:11" s="25" customFormat="1" ht="12.75">
      <c r="A535" s="98"/>
      <c r="B535" s="41"/>
      <c r="C535" s="98"/>
      <c r="D535" s="54"/>
      <c r="E535" s="55"/>
      <c r="F535" s="55"/>
      <c r="G535" s="51"/>
      <c r="H535" s="11"/>
      <c r="I535" s="11"/>
      <c r="J535" s="12"/>
      <c r="K535" s="12"/>
    </row>
    <row r="536" spans="1:11" s="25" customFormat="1" ht="12.75">
      <c r="A536" s="98"/>
      <c r="B536" s="41"/>
      <c r="C536" s="98"/>
      <c r="D536" s="54"/>
      <c r="E536" s="55"/>
      <c r="F536" s="55"/>
      <c r="G536" s="51"/>
      <c r="H536" s="11"/>
      <c r="I536" s="11"/>
      <c r="J536" s="12"/>
      <c r="K536" s="12"/>
    </row>
    <row r="537" spans="1:11" s="25" customFormat="1" ht="12.75">
      <c r="A537" s="98"/>
      <c r="B537" s="41"/>
      <c r="C537" s="98"/>
      <c r="D537" s="54"/>
      <c r="E537" s="55"/>
      <c r="F537" s="55"/>
      <c r="G537" s="51"/>
      <c r="H537" s="11"/>
      <c r="I537" s="11"/>
      <c r="J537" s="12"/>
      <c r="K537" s="12"/>
    </row>
    <row r="538" spans="1:11" s="25" customFormat="1" ht="12.75">
      <c r="A538" s="98"/>
      <c r="B538" s="41"/>
      <c r="C538" s="98"/>
      <c r="D538" s="54"/>
      <c r="E538" s="55"/>
      <c r="F538" s="55"/>
      <c r="G538" s="51"/>
      <c r="H538" s="11"/>
      <c r="I538" s="11"/>
      <c r="J538" s="12"/>
      <c r="K538" s="12"/>
    </row>
    <row r="539" spans="1:11" s="25" customFormat="1" ht="12.75">
      <c r="A539" s="98"/>
      <c r="B539" s="41"/>
      <c r="C539" s="98"/>
      <c r="D539" s="54"/>
      <c r="E539" s="55"/>
      <c r="F539" s="55"/>
      <c r="G539" s="51"/>
      <c r="H539" s="11"/>
      <c r="I539" s="11"/>
      <c r="J539" s="12"/>
      <c r="K539" s="12"/>
    </row>
    <row r="540" spans="1:11" s="25" customFormat="1" ht="12.75">
      <c r="A540" s="99"/>
      <c r="B540" s="99"/>
      <c r="C540" s="99"/>
      <c r="D540" s="99"/>
      <c r="E540" s="99"/>
      <c r="F540" s="51"/>
      <c r="G540" s="51"/>
      <c r="H540" s="11"/>
      <c r="I540" s="11"/>
      <c r="J540" s="12"/>
      <c r="K540" s="12"/>
    </row>
    <row r="541" spans="1:11" s="25" customFormat="1" ht="12.75">
      <c r="A541" s="99"/>
      <c r="B541" s="99"/>
      <c r="C541" s="99"/>
      <c r="D541" s="99"/>
      <c r="E541" s="99"/>
      <c r="F541" s="51"/>
      <c r="G541" s="51"/>
      <c r="H541" s="11"/>
      <c r="I541" s="11"/>
      <c r="J541" s="12"/>
      <c r="K541" s="12"/>
    </row>
    <row r="542" spans="1:11" s="25" customFormat="1" ht="12.75">
      <c r="A542" s="99"/>
      <c r="B542" s="99"/>
      <c r="C542" s="99"/>
      <c r="D542" s="99" t="s">
        <v>379</v>
      </c>
      <c r="E542" s="99"/>
      <c r="F542" s="51"/>
      <c r="G542" s="51"/>
      <c r="H542" s="11"/>
      <c r="I542" s="11"/>
      <c r="J542" s="12"/>
      <c r="K542" s="12"/>
    </row>
    <row r="543" spans="1:11" s="25" customFormat="1" ht="12.75">
      <c r="A543" s="99"/>
      <c r="B543" s="99"/>
      <c r="C543" s="99"/>
      <c r="D543" s="99"/>
      <c r="E543" s="99"/>
      <c r="F543" s="51"/>
      <c r="G543" s="51"/>
      <c r="H543" s="11"/>
      <c r="I543" s="11"/>
      <c r="J543" s="12"/>
      <c r="K543" s="12"/>
    </row>
    <row r="544" spans="1:11" s="25" customFormat="1" ht="12.75">
      <c r="A544" s="9"/>
      <c r="B544" s="9" t="s">
        <v>648</v>
      </c>
      <c r="C544" s="9"/>
      <c r="D544" s="8"/>
      <c r="E544" s="21"/>
      <c r="F544" s="51"/>
      <c r="G544" s="51"/>
      <c r="H544" s="11"/>
      <c r="I544" s="11"/>
      <c r="J544" s="12"/>
      <c r="K544" s="12"/>
    </row>
    <row r="545" spans="1:11" s="25" customFormat="1" ht="12.75">
      <c r="A545" s="9"/>
      <c r="B545" s="9"/>
      <c r="C545" s="9"/>
      <c r="D545" s="8"/>
      <c r="E545" s="21"/>
      <c r="F545" s="51"/>
      <c r="G545" s="51"/>
      <c r="H545" s="11"/>
      <c r="I545" s="11"/>
      <c r="J545" s="12"/>
      <c r="K545" s="12"/>
    </row>
    <row r="546" spans="1:11" s="25" customFormat="1" ht="12.75">
      <c r="A546" s="9"/>
      <c r="B546" s="9"/>
      <c r="C546" s="9"/>
      <c r="D546" s="8" t="s">
        <v>652</v>
      </c>
      <c r="E546" s="21"/>
      <c r="F546" s="51"/>
      <c r="G546" s="51"/>
      <c r="H546" s="11"/>
      <c r="I546" s="11"/>
      <c r="J546" s="12"/>
      <c r="K546" s="12"/>
    </row>
    <row r="547" spans="1:11" s="25" customFormat="1" ht="12.75">
      <c r="A547" s="9"/>
      <c r="B547" s="9"/>
      <c r="C547" s="9"/>
      <c r="D547" s="8"/>
      <c r="E547" s="21"/>
      <c r="F547" s="51"/>
      <c r="G547" s="51"/>
      <c r="H547" s="11"/>
      <c r="I547" s="11"/>
      <c r="J547" s="12"/>
      <c r="K547" s="12"/>
    </row>
    <row r="548" spans="1:11" s="25" customFormat="1" ht="12.75">
      <c r="A548" s="9"/>
      <c r="B548" s="9" t="s">
        <v>665</v>
      </c>
      <c r="C548" s="9"/>
      <c r="D548" s="8"/>
      <c r="E548" s="21"/>
      <c r="F548" s="51"/>
      <c r="G548" s="51"/>
      <c r="H548" s="11"/>
      <c r="I548" s="11"/>
      <c r="J548" s="12"/>
      <c r="K548" s="12"/>
    </row>
    <row r="549" spans="1:11" s="25" customFormat="1" ht="12.75">
      <c r="A549" s="9" t="s">
        <v>670</v>
      </c>
      <c r="B549" s="9"/>
      <c r="C549" s="9"/>
      <c r="D549" s="8"/>
      <c r="E549" s="21"/>
      <c r="F549" s="51"/>
      <c r="G549" s="51"/>
      <c r="H549" s="11"/>
      <c r="I549" s="11"/>
      <c r="J549" s="12"/>
      <c r="K549" s="12"/>
    </row>
    <row r="550" spans="1:11" s="25" customFormat="1" ht="12.75">
      <c r="A550" s="9"/>
      <c r="B550" s="9"/>
      <c r="C550" s="9"/>
      <c r="D550" s="8"/>
      <c r="E550" s="21"/>
      <c r="F550" s="51"/>
      <c r="G550" s="51"/>
      <c r="H550" s="11"/>
      <c r="I550" s="11"/>
      <c r="J550" s="12"/>
      <c r="K550" s="12"/>
    </row>
    <row r="551" spans="1:11" s="25" customFormat="1" ht="12.75">
      <c r="A551" s="9"/>
      <c r="B551" s="9"/>
      <c r="C551" s="9"/>
      <c r="D551" s="8" t="s">
        <v>653</v>
      </c>
      <c r="E551" s="21"/>
      <c r="F551" s="51"/>
      <c r="G551" s="51"/>
      <c r="H551" s="11"/>
      <c r="I551" s="11"/>
      <c r="J551" s="12"/>
      <c r="K551" s="12"/>
    </row>
    <row r="552" spans="1:11" s="25" customFormat="1" ht="12.75">
      <c r="A552" s="9"/>
      <c r="B552" s="9"/>
      <c r="C552" s="9"/>
      <c r="D552" s="8"/>
      <c r="E552" s="21"/>
      <c r="F552" s="51"/>
      <c r="G552" s="51"/>
      <c r="H552" s="11"/>
      <c r="I552" s="11"/>
      <c r="J552" s="12"/>
      <c r="K552" s="12"/>
    </row>
    <row r="553" spans="1:11" s="25" customFormat="1" ht="12.75">
      <c r="A553" s="9"/>
      <c r="B553" s="9" t="s">
        <v>671</v>
      </c>
      <c r="C553" s="9"/>
      <c r="D553" s="8"/>
      <c r="E553" s="21"/>
      <c r="F553" s="51"/>
      <c r="G553" s="51"/>
      <c r="H553" s="11"/>
      <c r="I553" s="11"/>
      <c r="J553" s="12"/>
      <c r="K553" s="12"/>
    </row>
    <row r="554" spans="1:11" s="25" customFormat="1" ht="12.75">
      <c r="A554" s="9"/>
      <c r="B554" s="9"/>
      <c r="C554" s="9"/>
      <c r="D554" s="8"/>
      <c r="E554" s="21"/>
      <c r="F554" s="51"/>
      <c r="G554" s="51"/>
      <c r="H554" s="11"/>
      <c r="I554" s="11"/>
      <c r="J554" s="12"/>
      <c r="K554" s="12"/>
    </row>
    <row r="555" spans="1:11" s="25" customFormat="1" ht="12.75">
      <c r="A555" s="9"/>
      <c r="B555" s="9"/>
      <c r="C555" s="9"/>
      <c r="D555" s="8"/>
      <c r="E555" s="21"/>
      <c r="F555" s="51"/>
      <c r="G555" s="51"/>
      <c r="H555" s="11"/>
      <c r="I555" s="11"/>
      <c r="J555" s="12"/>
      <c r="K555" s="12"/>
    </row>
    <row r="556" spans="1:11" s="25" customFormat="1" ht="12.75">
      <c r="A556" s="315" t="s">
        <v>655</v>
      </c>
      <c r="B556" s="9"/>
      <c r="C556" s="9"/>
      <c r="D556" s="8"/>
      <c r="E556" s="21"/>
      <c r="F556" s="51"/>
      <c r="G556" s="51"/>
      <c r="H556" s="11"/>
      <c r="I556" s="11"/>
      <c r="J556" s="12"/>
      <c r="K556" s="12"/>
    </row>
    <row r="557" spans="1:11" s="25" customFormat="1" ht="12.75">
      <c r="A557" s="9"/>
      <c r="B557" s="9"/>
      <c r="C557" s="9"/>
      <c r="D557" s="8"/>
      <c r="E557" s="21"/>
      <c r="F557" s="51"/>
      <c r="G557" s="51"/>
      <c r="H557" s="11"/>
      <c r="I557" s="11"/>
      <c r="J557" s="12"/>
      <c r="K557" s="12"/>
    </row>
    <row r="558" spans="1:11" s="25" customFormat="1" ht="12.75">
      <c r="A558" s="9"/>
      <c r="B558" s="9"/>
      <c r="C558" s="9"/>
      <c r="D558" s="8" t="s">
        <v>654</v>
      </c>
      <c r="E558" s="21"/>
      <c r="F558" s="51"/>
      <c r="G558" s="51"/>
      <c r="H558" s="11"/>
      <c r="I558" s="11"/>
      <c r="J558" s="12"/>
      <c r="K558" s="12"/>
    </row>
    <row r="559" spans="1:11" s="25" customFormat="1" ht="12.75">
      <c r="A559" s="9"/>
      <c r="B559" s="9"/>
      <c r="C559" s="9"/>
      <c r="D559" s="8"/>
      <c r="E559" s="21"/>
      <c r="F559" s="51"/>
      <c r="G559" s="51"/>
      <c r="H559" s="11"/>
      <c r="I559" s="11"/>
      <c r="J559" s="12"/>
      <c r="K559" s="12"/>
    </row>
    <row r="560" spans="1:11" s="25" customFormat="1" ht="12.75">
      <c r="A560" s="9"/>
      <c r="B560" s="9" t="s">
        <v>658</v>
      </c>
      <c r="C560" s="9"/>
      <c r="D560" s="8"/>
      <c r="E560" s="21"/>
      <c r="F560" s="51"/>
      <c r="G560" s="51"/>
      <c r="H560" s="11"/>
      <c r="I560" s="11"/>
      <c r="J560" s="12"/>
      <c r="K560" s="12"/>
    </row>
    <row r="561" spans="1:11" s="25" customFormat="1" ht="12.75">
      <c r="A561" s="9" t="s">
        <v>659</v>
      </c>
      <c r="B561" s="9"/>
      <c r="C561" s="9"/>
      <c r="D561" s="8"/>
      <c r="E561" s="21"/>
      <c r="F561" s="51"/>
      <c r="G561" s="51"/>
      <c r="H561" s="11"/>
      <c r="I561" s="11"/>
      <c r="J561" s="12"/>
      <c r="K561" s="12"/>
    </row>
    <row r="562" spans="1:11" s="25" customFormat="1" ht="12.75">
      <c r="A562" s="9" t="s">
        <v>666</v>
      </c>
      <c r="B562" s="9"/>
      <c r="C562" s="9"/>
      <c r="D562" s="8"/>
      <c r="E562" s="21"/>
      <c r="F562" s="51"/>
      <c r="G562" s="51"/>
      <c r="H562" s="11"/>
      <c r="I562" s="11"/>
      <c r="J562" s="12"/>
      <c r="K562" s="12"/>
    </row>
    <row r="563" spans="1:11" s="25" customFormat="1" ht="12.75">
      <c r="A563" s="9" t="s">
        <v>667</v>
      </c>
      <c r="B563" s="9"/>
      <c r="C563" s="9"/>
      <c r="D563" s="8"/>
      <c r="E563" s="21"/>
      <c r="F563" s="51"/>
      <c r="G563" s="51"/>
      <c r="H563" s="11"/>
      <c r="I563" s="11"/>
      <c r="J563" s="12"/>
      <c r="K563" s="12"/>
    </row>
    <row r="564" spans="1:11" s="25" customFormat="1" ht="12.75">
      <c r="A564" s="9"/>
      <c r="B564" s="9" t="s">
        <v>656</v>
      </c>
      <c r="C564" s="9"/>
      <c r="D564" s="8"/>
      <c r="E564" s="21"/>
      <c r="F564" s="51"/>
      <c r="G564" s="51"/>
      <c r="H564" s="11"/>
      <c r="I564" s="11"/>
      <c r="J564" s="12"/>
      <c r="K564" s="12"/>
    </row>
    <row r="565" spans="1:11" s="25" customFormat="1" ht="12.75">
      <c r="A565" s="9" t="s">
        <v>657</v>
      </c>
      <c r="B565" s="9"/>
      <c r="C565" s="9"/>
      <c r="D565" s="8"/>
      <c r="E565" s="21"/>
      <c r="F565" s="51"/>
      <c r="G565" s="51"/>
      <c r="H565" s="11"/>
      <c r="I565" s="11"/>
      <c r="J565" s="12"/>
      <c r="K565" s="12"/>
    </row>
    <row r="566" spans="1:11" s="25" customFormat="1" ht="12.75">
      <c r="A566" s="9"/>
      <c r="B566" s="9" t="s">
        <v>660</v>
      </c>
      <c r="C566" s="9"/>
      <c r="D566" s="8"/>
      <c r="E566" s="21"/>
      <c r="F566" s="51"/>
      <c r="G566" s="51"/>
      <c r="H566" s="11"/>
      <c r="I566" s="11"/>
      <c r="J566" s="12"/>
      <c r="K566" s="12"/>
    </row>
    <row r="567" spans="1:11" s="25" customFormat="1" ht="12.75">
      <c r="A567" s="47"/>
      <c r="B567" s="31"/>
      <c r="C567" s="47"/>
      <c r="D567" s="47"/>
      <c r="E567" s="51"/>
      <c r="F567" s="51"/>
      <c r="G567" s="51"/>
      <c r="H567" s="11"/>
      <c r="I567" s="11"/>
      <c r="J567" s="12"/>
      <c r="K567" s="12"/>
    </row>
    <row r="568" spans="1:11" s="25" customFormat="1" ht="12.75">
      <c r="A568" s="167" t="s">
        <v>661</v>
      </c>
      <c r="B568" s="32"/>
      <c r="C568" s="47"/>
      <c r="D568" s="47"/>
      <c r="E568" s="51"/>
      <c r="F568" s="51"/>
      <c r="G568" s="51"/>
      <c r="H568" s="11"/>
      <c r="I568" s="11"/>
      <c r="J568" s="12"/>
      <c r="K568" s="12"/>
    </row>
    <row r="569" spans="1:11" s="25" customFormat="1" ht="12.75">
      <c r="A569" s="47"/>
      <c r="B569" s="32"/>
      <c r="C569" s="47"/>
      <c r="D569" s="47"/>
      <c r="E569" s="51"/>
      <c r="F569" s="51"/>
      <c r="G569" s="51"/>
      <c r="H569" s="11"/>
      <c r="I569" s="11"/>
      <c r="J569" s="12"/>
      <c r="K569" s="12"/>
    </row>
    <row r="570" spans="1:11" s="25" customFormat="1" ht="12.75">
      <c r="A570" s="47"/>
      <c r="B570" s="31"/>
      <c r="C570" s="47"/>
      <c r="D570" s="47" t="s">
        <v>662</v>
      </c>
      <c r="E570" s="51"/>
      <c r="F570" s="51"/>
      <c r="G570" s="51"/>
      <c r="H570" s="11"/>
      <c r="I570" s="11"/>
      <c r="J570" s="12"/>
      <c r="K570" s="12"/>
    </row>
    <row r="571" spans="1:11" s="25" customFormat="1" ht="12.75">
      <c r="A571" s="56"/>
      <c r="B571" s="56"/>
      <c r="C571" s="56"/>
      <c r="D571" s="56"/>
      <c r="E571" s="100"/>
      <c r="F571" s="100"/>
      <c r="G571" s="100"/>
      <c r="H571" s="11"/>
      <c r="I571" s="11"/>
      <c r="J571" s="12"/>
      <c r="K571" s="12"/>
    </row>
    <row r="572" spans="1:11" s="25" customFormat="1" ht="12.75">
      <c r="A572" s="56"/>
      <c r="B572" s="56" t="s">
        <v>663</v>
      </c>
      <c r="C572" s="56"/>
      <c r="D572" s="56"/>
      <c r="E572" s="100"/>
      <c r="F572" s="100"/>
      <c r="G572" s="100"/>
      <c r="H572" s="101"/>
      <c r="I572" s="101"/>
      <c r="J572" s="102"/>
      <c r="K572" s="102"/>
    </row>
    <row r="573" spans="1:11" s="25" customFormat="1" ht="12.75">
      <c r="A573" s="56" t="s">
        <v>664</v>
      </c>
      <c r="B573" s="56"/>
      <c r="C573" s="56"/>
      <c r="D573" s="56"/>
      <c r="E573" s="100"/>
      <c r="F573" s="100"/>
      <c r="G573" s="100"/>
      <c r="H573" s="101"/>
      <c r="I573" s="101"/>
      <c r="J573" s="102"/>
      <c r="K573" s="102"/>
    </row>
    <row r="574" spans="1:11" s="25" customFormat="1" ht="12.75">
      <c r="A574" s="56"/>
      <c r="B574" s="56"/>
      <c r="C574" s="56"/>
      <c r="D574" s="56"/>
      <c r="E574" s="56"/>
      <c r="F574" s="100"/>
      <c r="G574" s="100"/>
      <c r="H574" s="101"/>
      <c r="I574" s="101"/>
      <c r="J574" s="102"/>
      <c r="K574" s="102"/>
    </row>
    <row r="575" spans="1:11" s="25" customFormat="1" ht="12.75">
      <c r="A575" s="56"/>
      <c r="B575" s="56"/>
      <c r="C575" s="56"/>
      <c r="D575" s="56" t="s">
        <v>380</v>
      </c>
      <c r="E575" s="56"/>
      <c r="F575" s="100"/>
      <c r="G575" s="100"/>
      <c r="H575" s="101"/>
      <c r="I575" s="101"/>
      <c r="J575" s="102"/>
      <c r="K575" s="102"/>
    </row>
    <row r="576" spans="1:11" s="25" customFormat="1" ht="12.75">
      <c r="A576" s="56"/>
      <c r="B576" s="56"/>
      <c r="C576" s="56" t="s">
        <v>381</v>
      </c>
      <c r="D576" s="56"/>
      <c r="E576" s="56"/>
      <c r="F576" s="100"/>
      <c r="G576" s="100"/>
      <c r="H576" s="101"/>
      <c r="I576" s="101"/>
      <c r="J576" s="102"/>
      <c r="K576" s="102"/>
    </row>
    <row r="577" spans="1:11" s="25" customFormat="1" ht="12.75">
      <c r="A577" s="56"/>
      <c r="B577" s="56"/>
      <c r="C577" s="56"/>
      <c r="D577" s="56"/>
      <c r="E577" s="56"/>
      <c r="F577" s="100"/>
      <c r="G577" s="100"/>
      <c r="H577" s="101"/>
      <c r="I577" s="101"/>
      <c r="J577" s="102"/>
      <c r="K577" s="102"/>
    </row>
    <row r="578" spans="1:11" s="25" customFormat="1" ht="12.75">
      <c r="A578" s="56"/>
      <c r="B578" s="56"/>
      <c r="C578" s="56"/>
      <c r="D578" s="56"/>
      <c r="E578" s="56"/>
      <c r="F578" s="100"/>
      <c r="G578" s="100"/>
      <c r="H578" s="101"/>
      <c r="I578" s="101"/>
      <c r="J578" s="102"/>
      <c r="K578" s="102"/>
    </row>
    <row r="579" spans="1:11" s="25" customFormat="1" ht="12.75">
      <c r="A579" s="56" t="s">
        <v>382</v>
      </c>
      <c r="B579" s="56"/>
      <c r="C579" s="56"/>
      <c r="D579" s="56"/>
      <c r="E579" s="56"/>
      <c r="F579" s="100"/>
      <c r="G579" s="100"/>
      <c r="H579" s="101"/>
      <c r="I579" s="101"/>
      <c r="J579" s="102"/>
      <c r="K579" s="102"/>
    </row>
    <row r="580" spans="1:11" s="25" customFormat="1" ht="12.75">
      <c r="A580" s="47" t="s">
        <v>646</v>
      </c>
      <c r="B580" s="47"/>
      <c r="C580" s="47"/>
      <c r="D580" s="56"/>
      <c r="E580" s="31"/>
      <c r="F580" s="51"/>
      <c r="G580" s="51"/>
      <c r="H580" s="101"/>
      <c r="I580" s="101"/>
      <c r="J580" s="102"/>
      <c r="K580" s="102"/>
    </row>
    <row r="581" spans="1:11" s="25" customFormat="1" ht="12.75">
      <c r="A581" s="47" t="s">
        <v>647</v>
      </c>
      <c r="B581" s="47"/>
      <c r="C581" s="47"/>
      <c r="D581" s="56"/>
      <c r="E581" s="31"/>
      <c r="F581" s="51"/>
      <c r="G581" s="51"/>
      <c r="H581" s="101"/>
      <c r="I581" s="101"/>
      <c r="J581" s="102"/>
      <c r="K581" s="102"/>
    </row>
    <row r="582" spans="1:11" s="25" customFormat="1" ht="12.75">
      <c r="A582" s="47"/>
      <c r="B582" s="47"/>
      <c r="C582" s="47"/>
      <c r="D582" s="56"/>
      <c r="E582" s="31"/>
      <c r="F582" s="51" t="s">
        <v>669</v>
      </c>
      <c r="G582" s="51"/>
      <c r="H582" s="101"/>
      <c r="I582" s="101"/>
      <c r="J582" s="102"/>
      <c r="K582" s="102"/>
    </row>
    <row r="583" spans="1:11" s="25" customFormat="1" ht="12.75">
      <c r="A583" s="47"/>
      <c r="B583" s="47"/>
      <c r="C583" s="47"/>
      <c r="D583" s="56"/>
      <c r="E583" s="31"/>
      <c r="F583" s="31" t="s">
        <v>383</v>
      </c>
      <c r="G583" s="51"/>
      <c r="H583" s="101"/>
      <c r="I583" s="101"/>
      <c r="J583" s="102"/>
      <c r="K583" s="102"/>
    </row>
    <row r="584" spans="1:11" s="25" customFormat="1" ht="12.75">
      <c r="A584" s="47"/>
      <c r="B584" s="47"/>
      <c r="C584" s="47"/>
      <c r="D584" s="56"/>
      <c r="E584" s="31"/>
      <c r="F584" s="31"/>
      <c r="G584" s="51"/>
      <c r="H584" s="101"/>
      <c r="I584" s="101"/>
      <c r="J584" s="102"/>
      <c r="K584" s="102"/>
    </row>
    <row r="585" spans="1:11" s="25" customFormat="1" ht="12.75">
      <c r="A585" s="49"/>
      <c r="B585" s="49"/>
      <c r="C585" s="47"/>
      <c r="D585" s="47"/>
      <c r="E585" s="103"/>
      <c r="F585" s="104"/>
      <c r="G585" s="104"/>
      <c r="H585" s="105"/>
      <c r="I585" s="101"/>
      <c r="J585" s="102"/>
      <c r="K585" s="102"/>
    </row>
    <row r="586" spans="1:11" s="25" customFormat="1" ht="12.75">
      <c r="A586" s="479"/>
      <c r="B586" s="479"/>
      <c r="C586" s="479"/>
      <c r="D586" s="479"/>
      <c r="E586" s="480"/>
      <c r="F586" s="480"/>
      <c r="G586" s="480"/>
      <c r="H586" s="480"/>
      <c r="I586" s="480"/>
      <c r="J586" s="480"/>
      <c r="K586" s="480"/>
    </row>
    <row r="587" spans="1:11" s="25" customFormat="1" ht="15">
      <c r="A587" s="476"/>
      <c r="B587" s="476"/>
      <c r="C587" s="476"/>
      <c r="D587" s="476"/>
      <c r="E587" s="481"/>
      <c r="F587" s="481"/>
      <c r="G587" s="481"/>
      <c r="H587" s="481"/>
      <c r="I587" s="481"/>
      <c r="J587" s="481"/>
      <c r="K587" s="481"/>
    </row>
    <row r="588" spans="1:11" s="27" customFormat="1" ht="19.5">
      <c r="A588" s="108"/>
      <c r="B588" s="108"/>
      <c r="C588" s="107"/>
      <c r="D588" s="109"/>
      <c r="E588" s="482"/>
      <c r="F588" s="482"/>
      <c r="G588" s="482"/>
      <c r="H588" s="482"/>
      <c r="I588" s="482"/>
      <c r="J588" s="483"/>
      <c r="K588" s="483"/>
    </row>
    <row r="589" spans="1:7" s="27" customFormat="1" ht="15">
      <c r="A589" s="110"/>
      <c r="B589" s="111"/>
      <c r="C589" s="108"/>
      <c r="D589" s="110"/>
      <c r="E589" s="110"/>
      <c r="F589" s="112"/>
      <c r="G589" s="113"/>
    </row>
    <row r="590" spans="1:7" s="27" customFormat="1" ht="14.25">
      <c r="A590" s="106"/>
      <c r="B590" s="106"/>
      <c r="C590" s="114"/>
      <c r="D590" s="106"/>
      <c r="E590" s="476"/>
      <c r="F590" s="476"/>
      <c r="G590" s="476"/>
    </row>
    <row r="591" spans="1:13" s="27" customFormat="1" ht="15" customHeight="1">
      <c r="A591" s="115"/>
      <c r="B591" s="116"/>
      <c r="C591" s="115"/>
      <c r="D591" s="117"/>
      <c r="E591" s="477"/>
      <c r="F591" s="477"/>
      <c r="G591" s="477"/>
      <c r="J591" s="118"/>
      <c r="K591" s="118"/>
      <c r="L591" s="119"/>
      <c r="M591" s="120"/>
    </row>
    <row r="592" spans="1:13" ht="15.75" customHeight="1">
      <c r="A592" s="121"/>
      <c r="B592" s="116"/>
      <c r="C592" s="115"/>
      <c r="D592" s="122"/>
      <c r="E592" s="477"/>
      <c r="F592" s="477"/>
      <c r="G592" s="477"/>
      <c r="J592" s="118"/>
      <c r="K592" s="118"/>
      <c r="L592" s="119"/>
      <c r="M592" s="120"/>
    </row>
    <row r="593" spans="1:13" ht="15" customHeight="1">
      <c r="A593" s="121"/>
      <c r="B593" s="116"/>
      <c r="C593" s="123"/>
      <c r="D593" s="124"/>
      <c r="E593" s="478"/>
      <c r="F593" s="478"/>
      <c r="G593" s="478"/>
      <c r="J593" s="118"/>
      <c r="K593" s="118"/>
      <c r="L593" s="119"/>
      <c r="M593" s="120"/>
    </row>
    <row r="594" spans="1:8" ht="14.25">
      <c r="A594" s="474"/>
      <c r="B594" s="474"/>
      <c r="C594" s="474"/>
      <c r="D594" s="474"/>
      <c r="E594" s="474"/>
      <c r="F594" s="474"/>
      <c r="G594" s="474"/>
      <c r="H594" s="474"/>
    </row>
    <row r="595" spans="1:8" ht="15.75">
      <c r="A595" s="474"/>
      <c r="B595" s="474"/>
      <c r="C595" s="474"/>
      <c r="D595" s="474"/>
      <c r="E595" s="125"/>
      <c r="F595" s="125"/>
      <c r="G595" s="125"/>
      <c r="H595" s="126"/>
    </row>
    <row r="596" spans="1:8" ht="15.75">
      <c r="A596" s="127"/>
      <c r="B596" s="128"/>
      <c r="C596" s="127"/>
      <c r="D596" s="125"/>
      <c r="E596" s="125"/>
      <c r="F596" s="125"/>
      <c r="G596" s="125"/>
      <c r="H596" s="126"/>
    </row>
    <row r="597" spans="1:8" ht="15.75">
      <c r="A597" s="471"/>
      <c r="B597" s="472"/>
      <c r="C597" s="131"/>
      <c r="D597" s="132"/>
      <c r="E597" s="133"/>
      <c r="F597" s="133"/>
      <c r="G597" s="133"/>
      <c r="H597" s="134"/>
    </row>
    <row r="598" spans="1:8" ht="15.75">
      <c r="A598" s="471"/>
      <c r="B598" s="472"/>
      <c r="C598" s="131"/>
      <c r="D598" s="132"/>
      <c r="E598" s="133"/>
      <c r="F598" s="135"/>
      <c r="G598" s="135"/>
      <c r="H598" s="134"/>
    </row>
    <row r="599" spans="1:8" ht="15.75">
      <c r="A599" s="471"/>
      <c r="B599" s="472"/>
      <c r="C599" s="131"/>
      <c r="D599" s="132"/>
      <c r="E599" s="133"/>
      <c r="F599" s="135"/>
      <c r="G599" s="135"/>
      <c r="H599" s="134"/>
    </row>
    <row r="600" spans="1:8" ht="15.75">
      <c r="A600" s="471"/>
      <c r="B600" s="472"/>
      <c r="C600" s="131"/>
      <c r="D600" s="132"/>
      <c r="E600" s="135"/>
      <c r="F600" s="135"/>
      <c r="G600" s="135"/>
      <c r="H600" s="134"/>
    </row>
    <row r="601" spans="1:8" ht="15.75">
      <c r="A601" s="471"/>
      <c r="B601" s="472"/>
      <c r="C601" s="131"/>
      <c r="D601" s="132"/>
      <c r="E601" s="135"/>
      <c r="F601" s="135"/>
      <c r="G601" s="135"/>
      <c r="H601" s="134"/>
    </row>
    <row r="602" spans="1:8" ht="15.75">
      <c r="A602" s="471"/>
      <c r="B602" s="472"/>
      <c r="C602" s="131"/>
      <c r="D602" s="132"/>
      <c r="E602" s="135"/>
      <c r="F602" s="135"/>
      <c r="G602" s="135"/>
      <c r="H602" s="134"/>
    </row>
    <row r="603" spans="1:11" ht="15.75">
      <c r="A603" s="471"/>
      <c r="B603" s="472"/>
      <c r="C603" s="131"/>
      <c r="D603" s="132"/>
      <c r="E603" s="135"/>
      <c r="F603" s="135"/>
      <c r="G603" s="135"/>
      <c r="H603" s="134"/>
      <c r="I603" s="136"/>
      <c r="J603" s="137"/>
      <c r="K603" s="138"/>
    </row>
    <row r="604" spans="1:8" ht="15.75">
      <c r="A604" s="471"/>
      <c r="B604" s="472"/>
      <c r="C604" s="131"/>
      <c r="D604" s="132"/>
      <c r="E604" s="135"/>
      <c r="F604" s="135"/>
      <c r="G604" s="135"/>
      <c r="H604" s="134"/>
    </row>
    <row r="605" spans="1:8" ht="15.75">
      <c r="A605" s="471"/>
      <c r="B605" s="472"/>
      <c r="C605" s="473"/>
      <c r="D605" s="473"/>
      <c r="E605" s="139"/>
      <c r="F605" s="139"/>
      <c r="G605" s="139"/>
      <c r="H605" s="140"/>
    </row>
    <row r="606" spans="1:8" s="25" customFormat="1" ht="15.75">
      <c r="A606" s="129"/>
      <c r="B606" s="130"/>
      <c r="C606" s="127"/>
      <c r="D606" s="127"/>
      <c r="E606" s="139"/>
      <c r="F606" s="139"/>
      <c r="G606" s="139"/>
      <c r="H606" s="140"/>
    </row>
    <row r="607" spans="1:8" s="27" customFormat="1" ht="14.25">
      <c r="A607" s="474"/>
      <c r="B607" s="474"/>
      <c r="C607" s="474"/>
      <c r="D607" s="474"/>
      <c r="E607" s="474"/>
      <c r="F607" s="474"/>
      <c r="G607" s="474"/>
      <c r="H607" s="474"/>
    </row>
    <row r="608" spans="1:8" s="27" customFormat="1" ht="15.75">
      <c r="A608" s="474"/>
      <c r="B608" s="474"/>
      <c r="C608" s="474"/>
      <c r="D608" s="474"/>
      <c r="E608" s="125"/>
      <c r="F608" s="125"/>
      <c r="G608" s="125"/>
      <c r="H608" s="126"/>
    </row>
    <row r="609" spans="1:8" s="27" customFormat="1" ht="15.75">
      <c r="A609" s="127"/>
      <c r="B609" s="128"/>
      <c r="C609" s="127"/>
      <c r="D609" s="125"/>
      <c r="E609" s="125"/>
      <c r="F609" s="125"/>
      <c r="G609" s="125"/>
      <c r="H609" s="126"/>
    </row>
    <row r="610" spans="1:8" s="27" customFormat="1" ht="15" customHeight="1">
      <c r="A610" s="475"/>
      <c r="B610" s="472"/>
      <c r="C610" s="131"/>
      <c r="D610" s="132"/>
      <c r="E610" s="135"/>
      <c r="F610" s="135"/>
      <c r="G610" s="135"/>
      <c r="H610" s="134"/>
    </row>
    <row r="611" spans="1:8" s="27" customFormat="1" ht="15.75">
      <c r="A611" s="475"/>
      <c r="B611" s="472"/>
      <c r="C611" s="131"/>
      <c r="D611" s="132"/>
      <c r="E611" s="135"/>
      <c r="F611" s="135"/>
      <c r="G611" s="135"/>
      <c r="H611" s="134"/>
    </row>
    <row r="612" spans="1:8" s="27" customFormat="1" ht="15.75">
      <c r="A612" s="475"/>
      <c r="B612" s="472"/>
      <c r="C612" s="131"/>
      <c r="D612" s="132"/>
      <c r="E612" s="135"/>
      <c r="F612" s="135"/>
      <c r="G612" s="135"/>
      <c r="H612" s="134"/>
    </row>
    <row r="613" spans="1:8" s="27" customFormat="1" ht="15.75">
      <c r="A613" s="475"/>
      <c r="B613" s="472"/>
      <c r="C613" s="141"/>
      <c r="D613" s="142"/>
      <c r="E613" s="143"/>
      <c r="F613" s="143"/>
      <c r="G613" s="143"/>
      <c r="H613" s="134"/>
    </row>
    <row r="614" spans="1:8" s="27" customFormat="1" ht="15.75">
      <c r="A614" s="475"/>
      <c r="B614" s="472"/>
      <c r="C614" s="141"/>
      <c r="D614" s="142"/>
      <c r="E614" s="143"/>
      <c r="F614" s="143"/>
      <c r="G614" s="143"/>
      <c r="H614" s="134"/>
    </row>
    <row r="615" spans="1:8" s="27" customFormat="1" ht="15.75">
      <c r="A615" s="466"/>
      <c r="B615" s="466"/>
      <c r="C615" s="466"/>
      <c r="D615" s="466"/>
      <c r="E615" s="143"/>
      <c r="F615" s="143"/>
      <c r="G615" s="143"/>
      <c r="H615" s="134"/>
    </row>
    <row r="616" spans="1:20" s="27" customFormat="1" ht="15" customHeight="1">
      <c r="A616" s="469"/>
      <c r="B616" s="470"/>
      <c r="C616" s="141"/>
      <c r="D616" s="142"/>
      <c r="E616" s="143"/>
      <c r="F616" s="143"/>
      <c r="G616" s="143"/>
      <c r="H616" s="134"/>
      <c r="K616" s="144"/>
      <c r="L616" s="144"/>
      <c r="M616" s="144"/>
      <c r="N616" s="145"/>
      <c r="O616" s="146"/>
      <c r="P616" s="146"/>
      <c r="Q616" s="146"/>
      <c r="R616" s="147"/>
      <c r="S616" s="147"/>
      <c r="T616" s="147"/>
    </row>
    <row r="617" spans="1:20" s="27" customFormat="1" ht="15.75">
      <c r="A617" s="469"/>
      <c r="B617" s="470"/>
      <c r="C617" s="141"/>
      <c r="D617" s="142"/>
      <c r="E617" s="143"/>
      <c r="F617" s="143"/>
      <c r="G617" s="143"/>
      <c r="H617" s="134"/>
      <c r="K617" s="148"/>
      <c r="L617" s="149"/>
      <c r="M617" s="148"/>
      <c r="N617" s="150"/>
      <c r="O617" s="151"/>
      <c r="P617" s="151"/>
      <c r="Q617" s="151"/>
      <c r="R617" s="147"/>
      <c r="S617" s="147"/>
      <c r="T617" s="147"/>
    </row>
    <row r="618" spans="1:20" s="27" customFormat="1" ht="15.75">
      <c r="A618" s="469"/>
      <c r="B618" s="470"/>
      <c r="C618" s="141"/>
      <c r="D618" s="142"/>
      <c r="E618" s="143"/>
      <c r="F618" s="143"/>
      <c r="G618" s="143"/>
      <c r="H618" s="134"/>
      <c r="K618" s="148"/>
      <c r="L618" s="152"/>
      <c r="M618" s="148"/>
      <c r="N618" s="150"/>
      <c r="O618" s="151"/>
      <c r="P618" s="151"/>
      <c r="Q618" s="151"/>
      <c r="R618" s="147"/>
      <c r="S618" s="147"/>
      <c r="T618" s="147"/>
    </row>
    <row r="619" spans="1:20" s="27" customFormat="1" ht="15.75">
      <c r="A619" s="469"/>
      <c r="B619" s="470"/>
      <c r="C619" s="141"/>
      <c r="D619" s="142"/>
      <c r="E619" s="143"/>
      <c r="F619" s="143"/>
      <c r="G619" s="143"/>
      <c r="H619" s="134"/>
      <c r="K619" s="148"/>
      <c r="L619" s="148"/>
      <c r="M619" s="148"/>
      <c r="N619" s="150"/>
      <c r="O619" s="151"/>
      <c r="P619" s="151"/>
      <c r="Q619" s="151"/>
      <c r="R619" s="147"/>
      <c r="S619" s="147"/>
      <c r="T619" s="147"/>
    </row>
    <row r="620" spans="1:20" ht="15.75">
      <c r="A620" s="469"/>
      <c r="B620" s="470"/>
      <c r="C620" s="141"/>
      <c r="D620" s="142"/>
      <c r="E620" s="143"/>
      <c r="F620" s="143"/>
      <c r="G620" s="143"/>
      <c r="H620" s="134"/>
      <c r="K620" s="148"/>
      <c r="L620" s="149"/>
      <c r="M620" s="148"/>
      <c r="N620" s="150"/>
      <c r="O620" s="151"/>
      <c r="P620" s="151"/>
      <c r="Q620" s="151"/>
      <c r="R620" s="153"/>
      <c r="S620" s="153"/>
      <c r="T620" s="153"/>
    </row>
    <row r="621" spans="1:20" ht="15.75">
      <c r="A621" s="466"/>
      <c r="B621" s="466"/>
      <c r="C621" s="466"/>
      <c r="D621" s="466"/>
      <c r="E621" s="143"/>
      <c r="F621" s="143"/>
      <c r="G621" s="143"/>
      <c r="H621" s="134"/>
      <c r="K621" s="148"/>
      <c r="L621" s="152"/>
      <c r="M621" s="148"/>
      <c r="N621" s="150"/>
      <c r="O621" s="151"/>
      <c r="P621" s="151"/>
      <c r="Q621" s="151"/>
      <c r="R621" s="153"/>
      <c r="S621" s="153"/>
      <c r="T621" s="153"/>
    </row>
    <row r="622" spans="1:20" ht="15" customHeight="1">
      <c r="A622" s="469"/>
      <c r="B622" s="470"/>
      <c r="C622" s="141"/>
      <c r="D622" s="142"/>
      <c r="E622" s="143"/>
      <c r="F622" s="143"/>
      <c r="G622" s="143"/>
      <c r="H622" s="134"/>
      <c r="K622" s="148"/>
      <c r="L622" s="148"/>
      <c r="M622" s="148"/>
      <c r="N622" s="150"/>
      <c r="O622" s="151"/>
      <c r="P622" s="151"/>
      <c r="Q622" s="151"/>
      <c r="R622" s="153"/>
      <c r="S622" s="153"/>
      <c r="T622" s="153"/>
    </row>
    <row r="623" spans="1:20" ht="15.75">
      <c r="A623" s="469"/>
      <c r="B623" s="470"/>
      <c r="C623" s="141"/>
      <c r="D623" s="142"/>
      <c r="E623" s="143"/>
      <c r="F623" s="143"/>
      <c r="G623" s="143"/>
      <c r="H623" s="134"/>
      <c r="K623" s="148"/>
      <c r="L623" s="152"/>
      <c r="M623" s="148"/>
      <c r="N623" s="150"/>
      <c r="O623" s="151"/>
      <c r="P623" s="151"/>
      <c r="Q623" s="151"/>
      <c r="R623" s="153"/>
      <c r="S623" s="153"/>
      <c r="T623" s="153"/>
    </row>
    <row r="624" spans="1:8" s="25" customFormat="1" ht="15.75">
      <c r="A624" s="469"/>
      <c r="B624" s="470"/>
      <c r="C624" s="141"/>
      <c r="D624" s="142"/>
      <c r="E624" s="143"/>
      <c r="F624" s="143"/>
      <c r="G624" s="143"/>
      <c r="H624" s="134"/>
    </row>
    <row r="625" spans="1:8" s="25" customFormat="1" ht="15.75">
      <c r="A625" s="469"/>
      <c r="B625" s="470"/>
      <c r="C625" s="141"/>
      <c r="D625" s="142"/>
      <c r="E625" s="143"/>
      <c r="F625" s="143"/>
      <c r="G625" s="143"/>
      <c r="H625" s="134"/>
    </row>
    <row r="626" spans="1:8" s="25" customFormat="1" ht="15.75">
      <c r="A626" s="466"/>
      <c r="B626" s="466"/>
      <c r="C626" s="466"/>
      <c r="D626" s="466"/>
      <c r="E626" s="143"/>
      <c r="F626" s="143"/>
      <c r="G626" s="143"/>
      <c r="H626" s="134"/>
    </row>
    <row r="627" spans="1:8" s="25" customFormat="1" ht="15" customHeight="1">
      <c r="A627" s="469"/>
      <c r="B627" s="470"/>
      <c r="C627" s="141"/>
      <c r="D627" s="142"/>
      <c r="E627" s="143"/>
      <c r="F627" s="143"/>
      <c r="G627" s="143"/>
      <c r="H627" s="134"/>
    </row>
    <row r="628" spans="1:8" s="25" customFormat="1" ht="15.75">
      <c r="A628" s="469"/>
      <c r="B628" s="470"/>
      <c r="C628" s="141"/>
      <c r="D628" s="142"/>
      <c r="E628" s="143"/>
      <c r="F628" s="143"/>
      <c r="G628" s="143"/>
      <c r="H628" s="134"/>
    </row>
    <row r="629" spans="1:8" s="25" customFormat="1" ht="15.75">
      <c r="A629" s="469"/>
      <c r="B629" s="470"/>
      <c r="C629" s="141"/>
      <c r="D629" s="142"/>
      <c r="E629" s="143"/>
      <c r="F629" s="143"/>
      <c r="G629" s="143"/>
      <c r="H629" s="134"/>
    </row>
    <row r="630" spans="1:8" s="25" customFormat="1" ht="15.75">
      <c r="A630" s="466"/>
      <c r="B630" s="466"/>
      <c r="C630" s="466"/>
      <c r="D630" s="466"/>
      <c r="E630" s="143"/>
      <c r="F630" s="143"/>
      <c r="G630" s="143"/>
      <c r="H630" s="134"/>
    </row>
    <row r="631" spans="1:8" s="25" customFormat="1" ht="15" customHeight="1">
      <c r="A631" s="469"/>
      <c r="B631" s="470"/>
      <c r="C631" s="154"/>
      <c r="D631" s="155"/>
      <c r="E631" s="155"/>
      <c r="F631" s="155"/>
      <c r="G631" s="155"/>
      <c r="H631" s="126"/>
    </row>
    <row r="632" spans="1:8" s="25" customFormat="1" ht="15.75">
      <c r="A632" s="469"/>
      <c r="B632" s="470"/>
      <c r="C632" s="154"/>
      <c r="D632" s="155"/>
      <c r="E632" s="155"/>
      <c r="F632" s="155"/>
      <c r="G632" s="155"/>
      <c r="H632" s="126"/>
    </row>
    <row r="633" spans="1:8" s="25" customFormat="1" ht="15.75">
      <c r="A633" s="469"/>
      <c r="B633" s="470"/>
      <c r="C633" s="154"/>
      <c r="D633" s="155"/>
      <c r="E633" s="155"/>
      <c r="F633" s="155"/>
      <c r="G633" s="155"/>
      <c r="H633" s="126"/>
    </row>
    <row r="634" spans="1:8" s="25" customFormat="1" ht="15.75">
      <c r="A634" s="469"/>
      <c r="B634" s="470"/>
      <c r="C634" s="141"/>
      <c r="D634" s="142"/>
      <c r="E634" s="156"/>
      <c r="F634" s="156"/>
      <c r="G634" s="156"/>
      <c r="H634" s="140"/>
    </row>
    <row r="635" spans="1:8" s="25" customFormat="1" ht="15.75">
      <c r="A635" s="466"/>
      <c r="B635" s="466"/>
      <c r="C635" s="466"/>
      <c r="D635" s="466"/>
      <c r="E635" s="143"/>
      <c r="F635" s="143"/>
      <c r="G635" s="143"/>
      <c r="H635" s="134"/>
    </row>
    <row r="636" spans="1:8" s="27" customFormat="1" ht="15" customHeight="1">
      <c r="A636" s="469"/>
      <c r="B636" s="470"/>
      <c r="C636" s="141"/>
      <c r="D636" s="142"/>
      <c r="E636" s="157"/>
      <c r="F636" s="157"/>
      <c r="G636" s="157"/>
      <c r="H636" s="134"/>
    </row>
    <row r="637" spans="1:8" s="27" customFormat="1" ht="15.75">
      <c r="A637" s="469"/>
      <c r="B637" s="470"/>
      <c r="C637" s="141"/>
      <c r="D637" s="142"/>
      <c r="E637" s="157"/>
      <c r="F637" s="157"/>
      <c r="G637" s="157"/>
      <c r="H637" s="134"/>
    </row>
    <row r="638" spans="1:8" ht="15.75">
      <c r="A638" s="469"/>
      <c r="B638" s="470"/>
      <c r="C638" s="141"/>
      <c r="D638" s="142"/>
      <c r="E638" s="157"/>
      <c r="F638" s="157"/>
      <c r="G638" s="157"/>
      <c r="H638" s="134"/>
    </row>
    <row r="639" spans="1:8" s="25" customFormat="1" ht="15.75">
      <c r="A639" s="469"/>
      <c r="B639" s="470"/>
      <c r="C639" s="141"/>
      <c r="D639" s="142"/>
      <c r="E639" s="157"/>
      <c r="F639" s="157"/>
      <c r="G639" s="157"/>
      <c r="H639" s="134"/>
    </row>
    <row r="640" spans="1:8" s="27" customFormat="1" ht="15.75">
      <c r="A640" s="469"/>
      <c r="B640" s="470"/>
      <c r="C640" s="141"/>
      <c r="D640" s="142"/>
      <c r="E640" s="157"/>
      <c r="F640" s="157"/>
      <c r="G640" s="157"/>
      <c r="H640" s="134"/>
    </row>
    <row r="641" spans="1:8" s="27" customFormat="1" ht="15.75">
      <c r="A641" s="469"/>
      <c r="B641" s="470"/>
      <c r="C641" s="141"/>
      <c r="D641" s="142"/>
      <c r="E641" s="143"/>
      <c r="F641" s="143"/>
      <c r="G641" s="143"/>
      <c r="H641" s="134"/>
    </row>
    <row r="642" spans="1:8" s="27" customFormat="1" ht="15.75">
      <c r="A642" s="469"/>
      <c r="B642" s="470"/>
      <c r="C642" s="141"/>
      <c r="D642" s="142"/>
      <c r="E642" s="143"/>
      <c r="F642" s="143"/>
      <c r="G642" s="143"/>
      <c r="H642" s="134"/>
    </row>
    <row r="643" spans="1:8" s="27" customFormat="1" ht="15.75">
      <c r="A643" s="466"/>
      <c r="B643" s="466"/>
      <c r="C643" s="466"/>
      <c r="D643" s="466"/>
      <c r="E643" s="143"/>
      <c r="F643" s="143"/>
      <c r="G643" s="143"/>
      <c r="H643" s="134"/>
    </row>
    <row r="644" spans="1:8" s="27" customFormat="1" ht="15" customHeight="1">
      <c r="A644" s="469"/>
      <c r="B644" s="470"/>
      <c r="C644" s="141"/>
      <c r="D644" s="142"/>
      <c r="E644" s="143"/>
      <c r="F644" s="143"/>
      <c r="G644" s="143"/>
      <c r="H644" s="134"/>
    </row>
    <row r="645" spans="1:8" s="27" customFormat="1" ht="15.75">
      <c r="A645" s="469"/>
      <c r="B645" s="470"/>
      <c r="C645" s="141"/>
      <c r="D645" s="142"/>
      <c r="E645" s="143"/>
      <c r="F645" s="143"/>
      <c r="G645" s="143"/>
      <c r="H645" s="134"/>
    </row>
    <row r="646" spans="1:8" s="27" customFormat="1" ht="15.75">
      <c r="A646" s="469"/>
      <c r="B646" s="470"/>
      <c r="C646" s="141"/>
      <c r="D646" s="142"/>
      <c r="E646" s="143"/>
      <c r="F646" s="143"/>
      <c r="G646" s="143"/>
      <c r="H646" s="134"/>
    </row>
    <row r="647" spans="1:8" s="27" customFormat="1" ht="15.75">
      <c r="A647" s="469"/>
      <c r="B647" s="470"/>
      <c r="C647" s="141"/>
      <c r="D647" s="142"/>
      <c r="E647" s="143"/>
      <c r="F647" s="143"/>
      <c r="G647" s="143"/>
      <c r="H647" s="134"/>
    </row>
    <row r="648" spans="1:8" s="27" customFormat="1" ht="15.75">
      <c r="A648" s="466"/>
      <c r="B648" s="466"/>
      <c r="C648" s="466"/>
      <c r="D648" s="466"/>
      <c r="E648" s="143"/>
      <c r="F648" s="143"/>
      <c r="G648" s="143"/>
      <c r="H648" s="134"/>
    </row>
    <row r="649" spans="1:8" s="27" customFormat="1" ht="15.75">
      <c r="A649" s="467"/>
      <c r="B649" s="467"/>
      <c r="C649" s="467"/>
      <c r="D649" s="467"/>
      <c r="E649" s="156"/>
      <c r="F649" s="156"/>
      <c r="G649" s="156"/>
      <c r="H649" s="140"/>
    </row>
    <row r="650" spans="1:8" s="27" customFormat="1" ht="15.75">
      <c r="A650" s="468"/>
      <c r="B650" s="468"/>
      <c r="C650" s="468"/>
      <c r="D650" s="468"/>
      <c r="E650" s="468"/>
      <c r="F650" s="468"/>
      <c r="G650" s="468"/>
      <c r="H650" s="158"/>
    </row>
    <row r="651" spans="1:8" s="27" customFormat="1" ht="15">
      <c r="A651" s="159"/>
      <c r="B651" s="160"/>
      <c r="C651" s="161"/>
      <c r="D651" s="161"/>
      <c r="E651" s="162"/>
      <c r="F651" s="163"/>
      <c r="G651" s="163"/>
      <c r="H651" s="163"/>
    </row>
    <row r="652" spans="1:8" s="27" customFormat="1" ht="15">
      <c r="A652" s="159"/>
      <c r="B652" s="160"/>
      <c r="C652" s="161"/>
      <c r="D652" s="161"/>
      <c r="E652" s="164"/>
      <c r="F652" s="165"/>
      <c r="G652" s="165"/>
      <c r="H652" s="165"/>
    </row>
    <row r="653" spans="1:8" s="27" customFormat="1" ht="15">
      <c r="A653" s="159"/>
      <c r="B653" s="160"/>
      <c r="C653" s="161"/>
      <c r="D653" s="161"/>
      <c r="E653" s="162"/>
      <c r="F653" s="166"/>
      <c r="G653" s="166"/>
      <c r="H653" s="166"/>
    </row>
    <row r="654" spans="1:8" s="27" customFormat="1" ht="15">
      <c r="A654" s="159"/>
      <c r="B654" s="160"/>
      <c r="C654" s="161"/>
      <c r="D654" s="161"/>
      <c r="E654" s="164"/>
      <c r="F654" s="166"/>
      <c r="G654" s="166"/>
      <c r="H654" s="166"/>
    </row>
    <row r="655" spans="1:8" s="27" customFormat="1" ht="15">
      <c r="A655" s="159"/>
      <c r="B655" s="160"/>
      <c r="C655" s="160"/>
      <c r="D655" s="160"/>
      <c r="E655" s="164"/>
      <c r="F655" s="166"/>
      <c r="G655" s="166"/>
      <c r="H655" s="163"/>
    </row>
    <row r="656" spans="1:8" s="27" customFormat="1" ht="12.75">
      <c r="A656" s="159"/>
      <c r="B656" s="167"/>
      <c r="C656" s="168"/>
      <c r="D656" s="168"/>
      <c r="E656" s="169"/>
      <c r="F656" s="170"/>
      <c r="G656" s="170"/>
      <c r="H656" s="170"/>
    </row>
    <row r="657" spans="1:8" s="27" customFormat="1" ht="15.75">
      <c r="A657" s="159"/>
      <c r="B657" s="171"/>
      <c r="C657" s="168"/>
      <c r="D657" s="168"/>
      <c r="E657" s="169"/>
      <c r="F657" s="170"/>
      <c r="G657" s="170"/>
      <c r="H657" s="170"/>
    </row>
    <row r="658" spans="1:8" s="27" customFormat="1" ht="15.75">
      <c r="A658" s="159"/>
      <c r="B658" s="172"/>
      <c r="C658" s="168"/>
      <c r="D658" s="168"/>
      <c r="E658" s="169"/>
      <c r="F658" s="170"/>
      <c r="G658" s="170"/>
      <c r="H658" s="170"/>
    </row>
    <row r="659" spans="1:8" s="27" customFormat="1" ht="14.25">
      <c r="A659" s="173"/>
      <c r="B659" s="173"/>
      <c r="C659" s="173"/>
      <c r="D659" s="173"/>
      <c r="E659" s="173"/>
      <c r="F659" s="151"/>
      <c r="G659" s="151"/>
      <c r="H659" s="170"/>
    </row>
    <row r="660" spans="1:11" s="27" customFormat="1" ht="15.75">
      <c r="A660" s="173"/>
      <c r="B660" s="173"/>
      <c r="C660" s="173"/>
      <c r="D660" s="173"/>
      <c r="E660" s="174"/>
      <c r="F660" s="173"/>
      <c r="G660" s="173"/>
      <c r="H660" s="170"/>
      <c r="I660" s="158"/>
      <c r="J660" s="158"/>
      <c r="K660" s="175"/>
    </row>
    <row r="661" spans="1:10" s="27" customFormat="1" ht="14.25">
      <c r="A661" s="173"/>
      <c r="B661" s="97"/>
      <c r="C661" s="97"/>
      <c r="D661" s="176"/>
      <c r="E661" s="170"/>
      <c r="F661" s="177"/>
      <c r="G661" s="168"/>
      <c r="H661" s="163"/>
      <c r="I661" s="178"/>
      <c r="J661" s="178"/>
    </row>
    <row r="662" spans="1:10" s="27" customFormat="1" ht="14.25">
      <c r="A662" s="173"/>
      <c r="B662" s="173"/>
      <c r="C662" s="173"/>
      <c r="D662" s="173"/>
      <c r="E662" s="173"/>
      <c r="F662" s="173"/>
      <c r="G662" s="173"/>
      <c r="H662" s="163"/>
      <c r="I662" s="178"/>
      <c r="J662" s="178"/>
    </row>
    <row r="663" spans="1:10" s="27" customFormat="1" ht="15">
      <c r="A663" s="173"/>
      <c r="B663" s="173"/>
      <c r="C663" s="173"/>
      <c r="D663" s="173"/>
      <c r="E663" s="173"/>
      <c r="F663" s="173"/>
      <c r="G663" s="173"/>
      <c r="H663" s="166"/>
      <c r="I663" s="178"/>
      <c r="J663" s="178"/>
    </row>
    <row r="664" spans="1:10" s="27" customFormat="1" ht="15">
      <c r="A664" s="173"/>
      <c r="B664" s="173"/>
      <c r="C664" s="173"/>
      <c r="D664" s="173"/>
      <c r="E664" s="173"/>
      <c r="F664" s="173"/>
      <c r="G664" s="173"/>
      <c r="H664" s="166"/>
      <c r="I664" s="178"/>
      <c r="J664" s="178"/>
    </row>
    <row r="665" spans="1:10" s="27" customFormat="1" ht="15">
      <c r="A665" s="173"/>
      <c r="B665" s="173"/>
      <c r="C665" s="173"/>
      <c r="D665" s="173"/>
      <c r="E665" s="173"/>
      <c r="F665" s="173"/>
      <c r="G665" s="173"/>
      <c r="H665" s="166"/>
      <c r="I665" s="178"/>
      <c r="J665" s="178"/>
    </row>
    <row r="666" spans="1:10" s="27" customFormat="1" ht="14.25">
      <c r="A666" s="173"/>
      <c r="B666" s="173"/>
      <c r="C666" s="173"/>
      <c r="D666" s="173"/>
      <c r="E666" s="173"/>
      <c r="F666" s="151"/>
      <c r="G666" s="173"/>
      <c r="H666" s="170"/>
      <c r="I666" s="178"/>
      <c r="J666" s="178"/>
    </row>
    <row r="667" spans="1:10" s="27" customFormat="1" ht="14.25">
      <c r="A667" s="173"/>
      <c r="B667" s="173"/>
      <c r="C667" s="173"/>
      <c r="D667" s="173"/>
      <c r="E667" s="173"/>
      <c r="F667" s="151"/>
      <c r="G667" s="173"/>
      <c r="H667" s="170"/>
      <c r="I667" s="178"/>
      <c r="J667" s="178"/>
    </row>
    <row r="668" spans="1:10" s="27" customFormat="1" ht="14.25">
      <c r="A668" s="173"/>
      <c r="B668" s="173"/>
      <c r="C668" s="173"/>
      <c r="D668" s="173"/>
      <c r="E668" s="173"/>
      <c r="F668" s="173"/>
      <c r="G668" s="173"/>
      <c r="H668" s="170"/>
      <c r="I668" s="178"/>
      <c r="J668" s="178"/>
    </row>
    <row r="669" spans="1:10" s="27" customFormat="1" ht="14.25">
      <c r="A669" s="173"/>
      <c r="B669" s="173"/>
      <c r="C669" s="173"/>
      <c r="D669" s="173"/>
      <c r="E669" s="173"/>
      <c r="F669" s="173"/>
      <c r="G669" s="173"/>
      <c r="H669" s="170"/>
      <c r="I669" s="178"/>
      <c r="J669" s="178"/>
    </row>
    <row r="670" spans="1:10" s="27" customFormat="1" ht="14.25">
      <c r="A670" s="173"/>
      <c r="B670" s="173"/>
      <c r="C670" s="173"/>
      <c r="D670" s="173"/>
      <c r="E670" s="173"/>
      <c r="F670" s="179"/>
      <c r="G670" s="173"/>
      <c r="H670" s="170"/>
      <c r="I670" s="178"/>
      <c r="J670" s="178"/>
    </row>
    <row r="671" spans="1:10" s="27" customFormat="1" ht="14.25">
      <c r="A671" s="173"/>
      <c r="B671" s="173"/>
      <c r="C671" s="173"/>
      <c r="D671" s="173"/>
      <c r="E671" s="173"/>
      <c r="F671" s="173"/>
      <c r="G671" s="173"/>
      <c r="H671" s="170"/>
      <c r="I671" s="178"/>
      <c r="J671" s="178"/>
    </row>
    <row r="672" spans="1:10" s="27" customFormat="1" ht="14.25">
      <c r="A672" s="173"/>
      <c r="B672" s="173"/>
      <c r="C672" s="173"/>
      <c r="D672" s="173"/>
      <c r="E672" s="173"/>
      <c r="F672" s="173"/>
      <c r="G672" s="173"/>
      <c r="H672" s="170"/>
      <c r="I672" s="178"/>
      <c r="J672" s="178"/>
    </row>
    <row r="673" spans="1:10" s="27" customFormat="1" ht="14.25">
      <c r="A673" s="173"/>
      <c r="B673" s="173"/>
      <c r="C673" s="173"/>
      <c r="D673" s="173"/>
      <c r="E673" s="173"/>
      <c r="F673" s="150"/>
      <c r="G673" s="173"/>
      <c r="H673" s="170"/>
      <c r="I673" s="178"/>
      <c r="J673" s="178"/>
    </row>
    <row r="674" spans="1:10" s="27" customFormat="1" ht="14.25">
      <c r="A674" s="173"/>
      <c r="B674" s="173"/>
      <c r="C674" s="173"/>
      <c r="D674" s="173"/>
      <c r="E674" s="150"/>
      <c r="F674" s="150"/>
      <c r="G674" s="173"/>
      <c r="H674" s="170"/>
      <c r="I674" s="178"/>
      <c r="J674" s="178"/>
    </row>
    <row r="675" spans="1:10" s="27" customFormat="1" ht="14.25">
      <c r="A675" s="173"/>
      <c r="B675" s="173"/>
      <c r="C675" s="173"/>
      <c r="D675" s="173"/>
      <c r="E675" s="150"/>
      <c r="F675" s="150"/>
      <c r="G675" s="173"/>
      <c r="H675" s="170"/>
      <c r="I675" s="178"/>
      <c r="J675" s="178"/>
    </row>
    <row r="676" spans="1:10" s="27" customFormat="1" ht="14.25">
      <c r="A676" s="173"/>
      <c r="B676" s="173"/>
      <c r="C676" s="173"/>
      <c r="D676" s="173"/>
      <c r="E676" s="173"/>
      <c r="F676" s="150"/>
      <c r="G676" s="173"/>
      <c r="H676" s="170"/>
      <c r="I676" s="178"/>
      <c r="J676" s="178"/>
    </row>
    <row r="677" spans="1:10" s="27" customFormat="1" ht="14.25">
      <c r="A677" s="173"/>
      <c r="B677" s="173"/>
      <c r="C677" s="173"/>
      <c r="D677" s="173"/>
      <c r="E677" s="150"/>
      <c r="F677" s="150"/>
      <c r="G677" s="173"/>
      <c r="H677" s="170"/>
      <c r="I677" s="178"/>
      <c r="J677" s="178"/>
    </row>
    <row r="678" spans="1:10" s="27" customFormat="1" ht="14.25">
      <c r="A678" s="173"/>
      <c r="B678" s="17"/>
      <c r="C678" s="17"/>
      <c r="D678" s="17"/>
      <c r="E678" s="50"/>
      <c r="F678" s="151"/>
      <c r="G678" s="151"/>
      <c r="H678" s="170"/>
      <c r="I678" s="178"/>
      <c r="J678" s="178"/>
    </row>
    <row r="679" spans="1:10" s="27" customFormat="1" ht="14.25">
      <c r="A679" s="17"/>
      <c r="B679" s="180"/>
      <c r="C679" s="181"/>
      <c r="D679" s="182"/>
      <c r="E679" s="183"/>
      <c r="F679" s="150"/>
      <c r="G679" s="173"/>
      <c r="H679" s="170"/>
      <c r="I679" s="178"/>
      <c r="J679" s="178"/>
    </row>
    <row r="680" spans="1:10" s="27" customFormat="1" ht="18.75">
      <c r="A680" s="184"/>
      <c r="B680" s="184"/>
      <c r="C680" s="184"/>
      <c r="D680" s="185"/>
      <c r="E680" s="186"/>
      <c r="F680" s="153"/>
      <c r="G680" s="153"/>
      <c r="H680" s="170"/>
      <c r="I680" s="178"/>
      <c r="J680" s="178"/>
    </row>
    <row r="681" spans="1:10" s="27" customFormat="1" ht="18.75">
      <c r="A681" s="187"/>
      <c r="B681" s="184"/>
      <c r="C681" s="184"/>
      <c r="D681" s="185"/>
      <c r="E681" s="186"/>
      <c r="F681" s="153"/>
      <c r="G681" s="153"/>
      <c r="H681" s="170"/>
      <c r="I681" s="178"/>
      <c r="J681" s="178"/>
    </row>
    <row r="682" spans="1:10" s="27" customFormat="1" ht="12.75">
      <c r="A682" s="159"/>
      <c r="B682" s="167"/>
      <c r="C682" s="168"/>
      <c r="D682" s="168"/>
      <c r="E682" s="188"/>
      <c r="F682" s="170"/>
      <c r="G682" s="170"/>
      <c r="H682" s="170"/>
      <c r="I682" s="178"/>
      <c r="J682" s="178"/>
    </row>
    <row r="683" spans="1:10" s="27" customFormat="1" ht="12.75">
      <c r="A683" s="159"/>
      <c r="B683" s="167"/>
      <c r="C683" s="168"/>
      <c r="D683" s="168"/>
      <c r="E683" s="188"/>
      <c r="F683" s="170"/>
      <c r="G683" s="170"/>
      <c r="H683" s="170"/>
      <c r="I683" s="178"/>
      <c r="J683" s="178"/>
    </row>
    <row r="684" spans="1:10" s="27" customFormat="1" ht="12.75">
      <c r="A684" s="159"/>
      <c r="B684" s="167"/>
      <c r="C684" s="168"/>
      <c r="D684" s="168"/>
      <c r="E684" s="188"/>
      <c r="F684" s="170"/>
      <c r="G684" s="170"/>
      <c r="H684" s="170"/>
      <c r="I684" s="178"/>
      <c r="J684" s="178"/>
    </row>
    <row r="685" spans="1:10" s="27" customFormat="1" ht="15">
      <c r="A685" s="159"/>
      <c r="B685" s="189"/>
      <c r="C685" s="161"/>
      <c r="D685" s="161"/>
      <c r="E685" s="162"/>
      <c r="F685" s="163"/>
      <c r="G685" s="163"/>
      <c r="H685" s="163"/>
      <c r="I685" s="178"/>
      <c r="J685" s="178"/>
    </row>
    <row r="686" spans="1:10" s="27" customFormat="1" ht="15">
      <c r="A686" s="159"/>
      <c r="B686" s="160"/>
      <c r="C686" s="161"/>
      <c r="D686" s="161"/>
      <c r="E686" s="164"/>
      <c r="F686" s="166"/>
      <c r="G686" s="163"/>
      <c r="H686" s="163"/>
      <c r="I686" s="178"/>
      <c r="J686" s="178"/>
    </row>
    <row r="687" spans="1:10" s="7" customFormat="1" ht="15">
      <c r="A687" s="159"/>
      <c r="B687" s="160"/>
      <c r="C687" s="161"/>
      <c r="D687" s="161"/>
      <c r="E687" s="162"/>
      <c r="F687" s="166"/>
      <c r="G687" s="166"/>
      <c r="H687" s="166"/>
      <c r="I687" s="6"/>
      <c r="J687" s="6"/>
    </row>
    <row r="688" spans="1:10" s="27" customFormat="1" ht="15">
      <c r="A688" s="159"/>
      <c r="B688" s="160"/>
      <c r="C688" s="161"/>
      <c r="D688" s="161"/>
      <c r="E688" s="164"/>
      <c r="F688" s="166"/>
      <c r="G688" s="166"/>
      <c r="H688" s="166"/>
      <c r="I688" s="178"/>
      <c r="J688" s="178"/>
    </row>
    <row r="689" spans="1:10" ht="15">
      <c r="A689" s="159"/>
      <c r="B689" s="160"/>
      <c r="C689" s="160"/>
      <c r="D689" s="160"/>
      <c r="E689" s="164"/>
      <c r="F689" s="166"/>
      <c r="G689" s="166"/>
      <c r="H689" s="166"/>
      <c r="I689" s="11"/>
      <c r="J689" s="11"/>
    </row>
    <row r="690" spans="1:10" s="25" customFormat="1" ht="12.75">
      <c r="A690" s="167"/>
      <c r="B690" s="167"/>
      <c r="C690" s="168"/>
      <c r="D690" s="168"/>
      <c r="E690" s="169"/>
      <c r="F690" s="170"/>
      <c r="G690" s="170"/>
      <c r="H690" s="170"/>
      <c r="I690" s="190"/>
      <c r="J690" s="190"/>
    </row>
  </sheetData>
  <sheetProtection/>
  <mergeCells count="42">
    <mergeCell ref="A586:D586"/>
    <mergeCell ref="E586:K586"/>
    <mergeCell ref="A587:D587"/>
    <mergeCell ref="E587:K587"/>
    <mergeCell ref="E588:I588"/>
    <mergeCell ref="J588:K588"/>
    <mergeCell ref="E590:G590"/>
    <mergeCell ref="E591:G591"/>
    <mergeCell ref="E592:G592"/>
    <mergeCell ref="E593:G593"/>
    <mergeCell ref="A594:D595"/>
    <mergeCell ref="E594:H594"/>
    <mergeCell ref="A597:A605"/>
    <mergeCell ref="B597:B605"/>
    <mergeCell ref="C605:D605"/>
    <mergeCell ref="A607:D608"/>
    <mergeCell ref="E607:H607"/>
    <mergeCell ref="A610:A614"/>
    <mergeCell ref="B610:B614"/>
    <mergeCell ref="A615:D615"/>
    <mergeCell ref="A616:A620"/>
    <mergeCell ref="B616:B620"/>
    <mergeCell ref="A621:D621"/>
    <mergeCell ref="A622:A625"/>
    <mergeCell ref="B622:B625"/>
    <mergeCell ref="B644:B647"/>
    <mergeCell ref="A626:D626"/>
    <mergeCell ref="A627:A629"/>
    <mergeCell ref="B627:B629"/>
    <mergeCell ref="A630:D630"/>
    <mergeCell ref="A631:A634"/>
    <mergeCell ref="B631:B634"/>
    <mergeCell ref="A20:D20"/>
    <mergeCell ref="A228:C228"/>
    <mergeCell ref="A648:D648"/>
    <mergeCell ref="A649:D649"/>
    <mergeCell ref="A650:G650"/>
    <mergeCell ref="A635:D635"/>
    <mergeCell ref="A636:A642"/>
    <mergeCell ref="B636:B642"/>
    <mergeCell ref="A643:D643"/>
    <mergeCell ref="A644:A647"/>
  </mergeCells>
  <printOptions/>
  <pageMargins left="0.5513888888888889" right="0.5513888888888889" top="0.19652777777777777" bottom="0.19652777777777777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86"/>
  <sheetViews>
    <sheetView zoomScale="85" zoomScaleNormal="85" zoomScalePageLayoutView="0" workbookViewId="0" topLeftCell="A59">
      <selection activeCell="A3" sqref="A3"/>
    </sheetView>
  </sheetViews>
  <sheetFormatPr defaultColWidth="0" defaultRowHeight="12.75" zeroHeight="1"/>
  <cols>
    <col min="1" max="1" width="3.7109375" style="158" customWidth="1"/>
    <col min="2" max="2" width="13.57421875" style="158" customWidth="1"/>
    <col min="3" max="3" width="8.421875" style="158" customWidth="1"/>
    <col min="4" max="4" width="36.57421875" style="158" customWidth="1"/>
    <col min="5" max="5" width="36.28125" style="158" customWidth="1"/>
    <col min="6" max="6" width="13.7109375" style="158" customWidth="1"/>
    <col min="7" max="7" width="34.8515625" style="158" customWidth="1"/>
    <col min="8" max="9" width="14.28125" style="158" customWidth="1"/>
    <col min="10" max="10" width="16.00390625" style="158" customWidth="1"/>
    <col min="11" max="11" width="11.28125" style="175" customWidth="1"/>
    <col min="12" max="16384" width="0" style="158" hidden="1" customWidth="1"/>
  </cols>
  <sheetData>
    <row r="1" ht="6" customHeight="1"/>
    <row r="2" spans="1:11" ht="4.5" customHeight="1">
      <c r="A2" s="460"/>
      <c r="B2" s="461"/>
      <c r="C2" s="461"/>
      <c r="D2" s="461"/>
      <c r="E2" s="461"/>
      <c r="F2" s="461"/>
      <c r="G2" s="461"/>
      <c r="H2" s="461"/>
      <c r="I2" s="461"/>
      <c r="J2" s="461"/>
      <c r="K2" s="462"/>
    </row>
    <row r="3" spans="1:11" ht="20.25">
      <c r="A3" s="516"/>
      <c r="B3" s="516"/>
      <c r="C3" s="516"/>
      <c r="D3" s="516"/>
      <c r="E3" s="517" t="s">
        <v>548</v>
      </c>
      <c r="F3" s="517"/>
      <c r="G3" s="517"/>
      <c r="H3" s="517"/>
      <c r="I3" s="517"/>
      <c r="J3" s="517"/>
      <c r="K3" s="517"/>
    </row>
    <row r="4" spans="1:11" ht="20.25">
      <c r="A4" s="516"/>
      <c r="B4" s="516"/>
      <c r="C4" s="516"/>
      <c r="D4" s="516"/>
      <c r="E4" s="517" t="s">
        <v>549</v>
      </c>
      <c r="F4" s="517"/>
      <c r="G4" s="517"/>
      <c r="H4" s="517"/>
      <c r="I4" s="517"/>
      <c r="J4" s="517"/>
      <c r="K4" s="517"/>
    </row>
    <row r="5" spans="1:11" ht="19.5">
      <c r="A5" s="357"/>
      <c r="B5" s="358"/>
      <c r="C5" s="359"/>
      <c r="D5" s="360"/>
      <c r="E5" s="518"/>
      <c r="F5" s="518"/>
      <c r="G5" s="518"/>
      <c r="H5" s="518"/>
      <c r="I5" s="518"/>
      <c r="J5" s="519" t="s">
        <v>550</v>
      </c>
      <c r="K5" s="519"/>
    </row>
    <row r="6" spans="1:11" ht="7.5" customHeight="1">
      <c r="A6" s="361"/>
      <c r="B6" s="361"/>
      <c r="C6" s="362"/>
      <c r="D6" s="363"/>
      <c r="E6" s="364"/>
      <c r="F6" s="365"/>
      <c r="G6" s="366"/>
      <c r="H6" s="364"/>
      <c r="I6" s="364"/>
      <c r="J6" s="367"/>
      <c r="K6" s="368"/>
    </row>
    <row r="7" spans="1:11" s="379" customFormat="1" ht="16.5" customHeight="1">
      <c r="A7" s="510"/>
      <c r="B7" s="510"/>
      <c r="C7" s="510"/>
      <c r="D7" s="510"/>
      <c r="E7" s="369" t="s">
        <v>551</v>
      </c>
      <c r="F7" s="370" t="s">
        <v>552</v>
      </c>
      <c r="G7" s="371"/>
      <c r="H7" s="369" t="s">
        <v>553</v>
      </c>
      <c r="I7" s="511" t="s">
        <v>554</v>
      </c>
      <c r="J7" s="511"/>
      <c r="K7" s="511"/>
    </row>
    <row r="8" spans="1:11" ht="16.5" customHeight="1">
      <c r="A8" s="510"/>
      <c r="B8" s="510"/>
      <c r="C8" s="510"/>
      <c r="D8" s="510"/>
      <c r="E8" s="372" t="s">
        <v>555</v>
      </c>
      <c r="F8" s="373"/>
      <c r="G8" s="374" t="s">
        <v>557</v>
      </c>
      <c r="H8" s="375"/>
      <c r="I8" s="512"/>
      <c r="J8" s="512"/>
      <c r="K8" s="512"/>
    </row>
    <row r="9" spans="1:11" ht="16.5" customHeight="1">
      <c r="A9" s="510"/>
      <c r="B9" s="510"/>
      <c r="C9" s="510"/>
      <c r="D9" s="510"/>
      <c r="E9" s="376" t="s">
        <v>558</v>
      </c>
      <c r="F9" s="373"/>
      <c r="G9" s="377" t="s">
        <v>560</v>
      </c>
      <c r="H9" s="378"/>
      <c r="I9" s="513" t="s">
        <v>489</v>
      </c>
      <c r="J9" s="513"/>
      <c r="K9" s="513"/>
    </row>
    <row r="10" spans="1:11" ht="16.5" customHeight="1">
      <c r="A10" s="510"/>
      <c r="B10" s="510"/>
      <c r="C10" s="510"/>
      <c r="D10" s="510"/>
      <c r="E10" s="380" t="s">
        <v>561</v>
      </c>
      <c r="F10" s="373"/>
      <c r="G10" s="381" t="s">
        <v>562</v>
      </c>
      <c r="H10" s="382" t="s">
        <v>631</v>
      </c>
      <c r="I10" s="514"/>
      <c r="J10" s="514"/>
      <c r="K10" s="514"/>
    </row>
    <row r="11" spans="1:11" ht="16.5" customHeight="1">
      <c r="A11" s="510"/>
      <c r="B11" s="510"/>
      <c r="C11" s="510"/>
      <c r="D11" s="510"/>
      <c r="E11" s="380" t="s">
        <v>564</v>
      </c>
      <c r="F11" s="373"/>
      <c r="G11" s="381" t="s">
        <v>565</v>
      </c>
      <c r="H11" s="378" t="s">
        <v>631</v>
      </c>
      <c r="I11" s="514"/>
      <c r="J11" s="514"/>
      <c r="K11" s="514"/>
    </row>
    <row r="12" spans="1:11" ht="16.5" customHeight="1">
      <c r="A12" s="510"/>
      <c r="B12" s="510"/>
      <c r="C12" s="510"/>
      <c r="D12" s="510"/>
      <c r="E12" s="380" t="s">
        <v>566</v>
      </c>
      <c r="F12" s="373"/>
      <c r="G12" s="381" t="s">
        <v>568</v>
      </c>
      <c r="H12" s="378"/>
      <c r="I12" s="513" t="s">
        <v>640</v>
      </c>
      <c r="J12" s="513"/>
      <c r="K12" s="513"/>
    </row>
    <row r="13" spans="1:11" ht="16.5" customHeight="1">
      <c r="A13" s="510"/>
      <c r="B13" s="510"/>
      <c r="C13" s="510"/>
      <c r="D13" s="510"/>
      <c r="E13" s="381" t="s">
        <v>570</v>
      </c>
      <c r="F13" s="373"/>
      <c r="G13" s="381" t="s">
        <v>572</v>
      </c>
      <c r="H13" s="378"/>
      <c r="I13" s="513" t="s">
        <v>641</v>
      </c>
      <c r="J13" s="513"/>
      <c r="K13" s="513"/>
    </row>
    <row r="14" spans="1:11" ht="16.5" customHeight="1">
      <c r="A14" s="510"/>
      <c r="B14" s="510"/>
      <c r="C14" s="510"/>
      <c r="D14" s="510"/>
      <c r="E14" s="383" t="s">
        <v>574</v>
      </c>
      <c r="F14" s="373"/>
      <c r="G14" s="384" t="s">
        <v>575</v>
      </c>
      <c r="H14" s="385"/>
      <c r="I14" s="513" t="s">
        <v>489</v>
      </c>
      <c r="J14" s="513"/>
      <c r="K14" s="513"/>
    </row>
    <row r="15" spans="1:11" ht="16.5" customHeight="1">
      <c r="A15" s="510"/>
      <c r="B15" s="510"/>
      <c r="C15" s="510"/>
      <c r="D15" s="510"/>
      <c r="E15" s="386" t="s">
        <v>576</v>
      </c>
      <c r="F15" s="373"/>
      <c r="G15" s="515" t="s">
        <v>642</v>
      </c>
      <c r="H15" s="515"/>
      <c r="I15" s="515"/>
      <c r="J15" s="515"/>
      <c r="K15" s="515"/>
    </row>
    <row r="16" spans="1:11" ht="16.5" customHeight="1">
      <c r="A16" s="510"/>
      <c r="B16" s="510"/>
      <c r="C16" s="510"/>
      <c r="D16" s="510"/>
      <c r="E16" s="383" t="s">
        <v>578</v>
      </c>
      <c r="F16" s="373"/>
      <c r="G16" s="515"/>
      <c r="H16" s="515"/>
      <c r="I16" s="515"/>
      <c r="J16" s="515"/>
      <c r="K16" s="515"/>
    </row>
    <row r="17" spans="1:11" ht="16.5" customHeight="1">
      <c r="A17" s="510"/>
      <c r="B17" s="510"/>
      <c r="C17" s="510"/>
      <c r="D17" s="510"/>
      <c r="E17" s="383" t="s">
        <v>579</v>
      </c>
      <c r="F17" s="373"/>
      <c r="G17" s="515"/>
      <c r="H17" s="515"/>
      <c r="I17" s="515"/>
      <c r="J17" s="515"/>
      <c r="K17" s="515"/>
    </row>
    <row r="18" spans="1:11" ht="16.5" customHeight="1">
      <c r="A18" s="510"/>
      <c r="B18" s="510"/>
      <c r="C18" s="510"/>
      <c r="D18" s="510"/>
      <c r="E18" s="381" t="s">
        <v>580</v>
      </c>
      <c r="F18" s="373"/>
      <c r="G18" s="515"/>
      <c r="H18" s="515"/>
      <c r="I18" s="515"/>
      <c r="J18" s="515"/>
      <c r="K18" s="515"/>
    </row>
    <row r="19" spans="1:11" ht="16.5" customHeight="1">
      <c r="A19" s="510"/>
      <c r="B19" s="510"/>
      <c r="C19" s="510"/>
      <c r="D19" s="510"/>
      <c r="E19" s="387" t="s">
        <v>581</v>
      </c>
      <c r="F19" s="388" t="s">
        <v>631</v>
      </c>
      <c r="G19" s="515"/>
      <c r="H19" s="515"/>
      <c r="I19" s="515"/>
      <c r="J19" s="515"/>
      <c r="K19" s="515"/>
    </row>
    <row r="20" spans="1:11" ht="8.25" customHeight="1">
      <c r="A20" s="389"/>
      <c r="B20" s="389"/>
      <c r="C20" s="137"/>
      <c r="D20" s="136"/>
      <c r="E20" s="390"/>
      <c r="F20" s="137"/>
      <c r="G20" s="137"/>
      <c r="H20" s="136"/>
      <c r="I20" s="136"/>
      <c r="J20" s="137"/>
      <c r="K20" s="391"/>
    </row>
    <row r="21" spans="1:11" ht="17.25" customHeight="1">
      <c r="A21" s="505" t="s">
        <v>582</v>
      </c>
      <c r="B21" s="505"/>
      <c r="C21" s="505"/>
      <c r="D21" s="505"/>
      <c r="E21" s="393" t="s">
        <v>498</v>
      </c>
      <c r="F21" s="394" t="s">
        <v>583</v>
      </c>
      <c r="G21" s="395" t="s">
        <v>584</v>
      </c>
      <c r="H21" s="506" t="s">
        <v>585</v>
      </c>
      <c r="I21" s="506"/>
      <c r="J21" s="506"/>
      <c r="K21" s="506"/>
    </row>
    <row r="22" spans="1:11" ht="17.25" customHeight="1">
      <c r="A22" s="505"/>
      <c r="B22" s="505"/>
      <c r="C22" s="505"/>
      <c r="D22" s="505"/>
      <c r="E22" s="396" t="s">
        <v>586</v>
      </c>
      <c r="F22" s="397" t="s">
        <v>587</v>
      </c>
      <c r="G22" s="398" t="s">
        <v>588</v>
      </c>
      <c r="H22" s="392" t="s">
        <v>417</v>
      </c>
      <c r="I22" s="392" t="s">
        <v>418</v>
      </c>
      <c r="J22" s="392" t="s">
        <v>419</v>
      </c>
      <c r="K22" s="392" t="s">
        <v>589</v>
      </c>
    </row>
    <row r="23" spans="1:11" ht="17.25" customHeight="1">
      <c r="A23" s="399"/>
      <c r="B23" s="400"/>
      <c r="C23" s="399" t="s">
        <v>492</v>
      </c>
      <c r="D23" s="401" t="s">
        <v>590</v>
      </c>
      <c r="E23" s="402">
        <v>1</v>
      </c>
      <c r="F23" s="403">
        <v>2</v>
      </c>
      <c r="G23" s="401">
        <v>3</v>
      </c>
      <c r="H23" s="402">
        <v>4</v>
      </c>
      <c r="I23" s="402">
        <v>5</v>
      </c>
      <c r="J23" s="402">
        <v>6</v>
      </c>
      <c r="K23" s="402">
        <v>7</v>
      </c>
    </row>
    <row r="24" spans="1:11" ht="17.25" customHeight="1">
      <c r="A24" s="507"/>
      <c r="B24" s="508"/>
      <c r="C24" s="404">
        <v>4214</v>
      </c>
      <c r="D24" s="405" t="s">
        <v>346</v>
      </c>
      <c r="E24" s="406">
        <f aca="true" t="shared" si="0" ref="E24:E31">SUM(F24:K24)</f>
        <v>5201710</v>
      </c>
      <c r="F24" s="407">
        <v>235000</v>
      </c>
      <c r="G24" s="408">
        <v>250000</v>
      </c>
      <c r="H24" s="407">
        <v>10000</v>
      </c>
      <c r="I24" s="407">
        <v>2359784</v>
      </c>
      <c r="J24" s="407">
        <v>2346926</v>
      </c>
      <c r="K24" s="409"/>
    </row>
    <row r="25" spans="1:11" ht="17.25" customHeight="1">
      <c r="A25" s="507"/>
      <c r="B25" s="508"/>
      <c r="C25" s="404"/>
      <c r="D25" s="405"/>
      <c r="E25" s="406">
        <f t="shared" si="0"/>
        <v>0</v>
      </c>
      <c r="F25" s="410"/>
      <c r="G25" s="411"/>
      <c r="H25" s="410"/>
      <c r="I25" s="410"/>
      <c r="J25" s="407"/>
      <c r="K25" s="412"/>
    </row>
    <row r="26" spans="1:11" ht="17.25" customHeight="1">
      <c r="A26" s="507"/>
      <c r="B26" s="508"/>
      <c r="C26" s="404"/>
      <c r="D26" s="405"/>
      <c r="E26" s="406">
        <f t="shared" si="0"/>
        <v>0</v>
      </c>
      <c r="F26" s="410"/>
      <c r="G26" s="411"/>
      <c r="H26" s="410"/>
      <c r="I26" s="410"/>
      <c r="J26" s="410"/>
      <c r="K26" s="412"/>
    </row>
    <row r="27" spans="1:11" ht="17.25" customHeight="1">
      <c r="A27" s="507"/>
      <c r="B27" s="508"/>
      <c r="C27" s="404"/>
      <c r="D27" s="405"/>
      <c r="E27" s="406">
        <f t="shared" si="0"/>
        <v>0</v>
      </c>
      <c r="F27" s="410"/>
      <c r="G27" s="411"/>
      <c r="H27" s="410"/>
      <c r="I27" s="410"/>
      <c r="J27" s="410"/>
      <c r="K27" s="412"/>
    </row>
    <row r="28" spans="1:11" ht="17.25" customHeight="1">
      <c r="A28" s="507"/>
      <c r="B28" s="508"/>
      <c r="C28" s="404"/>
      <c r="D28" s="405"/>
      <c r="E28" s="406">
        <f t="shared" si="0"/>
        <v>0</v>
      </c>
      <c r="F28" s="410"/>
      <c r="G28" s="411"/>
      <c r="H28" s="410"/>
      <c r="I28" s="410"/>
      <c r="J28" s="410"/>
      <c r="K28" s="412"/>
    </row>
    <row r="29" spans="1:11" ht="17.25" customHeight="1">
      <c r="A29" s="507"/>
      <c r="B29" s="508"/>
      <c r="C29" s="404"/>
      <c r="D29" s="405"/>
      <c r="E29" s="406">
        <f t="shared" si="0"/>
        <v>0</v>
      </c>
      <c r="F29" s="410"/>
      <c r="G29" s="411"/>
      <c r="H29" s="410"/>
      <c r="I29" s="410"/>
      <c r="J29" s="410"/>
      <c r="K29" s="412"/>
    </row>
    <row r="30" spans="1:11" ht="17.25" customHeight="1">
      <c r="A30" s="507"/>
      <c r="B30" s="508"/>
      <c r="C30" s="404"/>
      <c r="D30" s="405"/>
      <c r="E30" s="406">
        <f t="shared" si="0"/>
        <v>0</v>
      </c>
      <c r="F30" s="410"/>
      <c r="G30" s="411"/>
      <c r="H30" s="410"/>
      <c r="I30" s="410"/>
      <c r="J30" s="410"/>
      <c r="K30" s="412"/>
    </row>
    <row r="31" spans="1:11" ht="17.25" customHeight="1">
      <c r="A31" s="507"/>
      <c r="B31" s="508"/>
      <c r="C31" s="413"/>
      <c r="D31" s="414"/>
      <c r="E31" s="415">
        <f t="shared" si="0"/>
        <v>0</v>
      </c>
      <c r="F31" s="416"/>
      <c r="G31" s="417"/>
      <c r="H31" s="416"/>
      <c r="I31" s="416"/>
      <c r="J31" s="416"/>
      <c r="K31" s="418"/>
    </row>
    <row r="32" spans="1:11" ht="17.25" customHeight="1">
      <c r="A32" s="507"/>
      <c r="B32" s="508"/>
      <c r="C32" s="509" t="s">
        <v>592</v>
      </c>
      <c r="D32" s="509"/>
      <c r="E32" s="419">
        <f aca="true" t="shared" si="1" ref="E32:K32">SUM(E24:E31)</f>
        <v>5201710</v>
      </c>
      <c r="F32" s="419">
        <f t="shared" si="1"/>
        <v>235000</v>
      </c>
      <c r="G32" s="420">
        <f t="shared" si="1"/>
        <v>250000</v>
      </c>
      <c r="H32" s="419">
        <f t="shared" si="1"/>
        <v>10000</v>
      </c>
      <c r="I32" s="419">
        <f t="shared" si="1"/>
        <v>2359784</v>
      </c>
      <c r="J32" s="419">
        <f t="shared" si="1"/>
        <v>2346926</v>
      </c>
      <c r="K32" s="419">
        <f t="shared" si="1"/>
        <v>0</v>
      </c>
    </row>
    <row r="33" spans="1:11" ht="17.25" customHeight="1">
      <c r="A33" s="421"/>
      <c r="B33" s="422"/>
      <c r="C33" s="423"/>
      <c r="D33" s="424"/>
      <c r="E33" s="425"/>
      <c r="F33" s="426"/>
      <c r="G33" s="427"/>
      <c r="H33" s="140"/>
      <c r="I33" s="140"/>
      <c r="J33" s="140"/>
      <c r="K33" s="426"/>
    </row>
    <row r="34" spans="1:11" ht="17.25" customHeight="1">
      <c r="A34" s="505" t="s">
        <v>593</v>
      </c>
      <c r="B34" s="505"/>
      <c r="C34" s="505"/>
      <c r="D34" s="505"/>
      <c r="E34" s="393" t="s">
        <v>498</v>
      </c>
      <c r="F34" s="394" t="s">
        <v>583</v>
      </c>
      <c r="G34" s="395" t="s">
        <v>584</v>
      </c>
      <c r="H34" s="506" t="s">
        <v>585</v>
      </c>
      <c r="I34" s="506"/>
      <c r="J34" s="506"/>
      <c r="K34" s="506"/>
    </row>
    <row r="35" spans="1:11" ht="17.25" customHeight="1">
      <c r="A35" s="505"/>
      <c r="B35" s="505"/>
      <c r="C35" s="505"/>
      <c r="D35" s="505"/>
      <c r="E35" s="396" t="s">
        <v>586</v>
      </c>
      <c r="F35" s="397" t="s">
        <v>619</v>
      </c>
      <c r="G35" s="398" t="s">
        <v>620</v>
      </c>
      <c r="H35" s="392" t="s">
        <v>417</v>
      </c>
      <c r="I35" s="392" t="s">
        <v>418</v>
      </c>
      <c r="J35" s="392" t="s">
        <v>419</v>
      </c>
      <c r="K35" s="392" t="s">
        <v>589</v>
      </c>
    </row>
    <row r="36" spans="1:11" ht="17.25" customHeight="1">
      <c r="A36" s="399"/>
      <c r="B36" s="400"/>
      <c r="C36" s="399" t="s">
        <v>492</v>
      </c>
      <c r="D36" s="401" t="s">
        <v>590</v>
      </c>
      <c r="E36" s="402">
        <v>1</v>
      </c>
      <c r="F36" s="403">
        <v>2</v>
      </c>
      <c r="G36" s="401">
        <v>3</v>
      </c>
      <c r="H36" s="402">
        <v>4</v>
      </c>
      <c r="I36" s="402">
        <v>5</v>
      </c>
      <c r="J36" s="402">
        <v>6</v>
      </c>
      <c r="K36" s="402">
        <v>7</v>
      </c>
    </row>
    <row r="37" spans="1:11" ht="19.5" customHeight="1">
      <c r="A37" s="492" t="s">
        <v>502</v>
      </c>
      <c r="B37" s="503" t="s">
        <v>594</v>
      </c>
      <c r="C37" s="404"/>
      <c r="D37" s="405"/>
      <c r="E37" s="406">
        <f>SUM(F37:K37)</f>
        <v>0</v>
      </c>
      <c r="F37" s="407"/>
      <c r="G37" s="428"/>
      <c r="H37" s="407"/>
      <c r="I37" s="407"/>
      <c r="J37" s="407"/>
      <c r="K37" s="409"/>
    </row>
    <row r="38" spans="1:11" ht="19.5" customHeight="1">
      <c r="A38" s="492"/>
      <c r="B38" s="503"/>
      <c r="C38" s="404"/>
      <c r="D38" s="405"/>
      <c r="E38" s="406">
        <f>SUM(F38:K38)</f>
        <v>0</v>
      </c>
      <c r="F38" s="407"/>
      <c r="G38" s="428"/>
      <c r="H38" s="407"/>
      <c r="I38" s="407"/>
      <c r="J38" s="407"/>
      <c r="K38" s="409"/>
    </row>
    <row r="39" spans="1:11" ht="19.5" customHeight="1">
      <c r="A39" s="492"/>
      <c r="B39" s="503"/>
      <c r="C39" s="404"/>
      <c r="D39" s="405"/>
      <c r="E39" s="406">
        <f>SUM(F39:K39)</f>
        <v>0</v>
      </c>
      <c r="F39" s="407"/>
      <c r="G39" s="428"/>
      <c r="H39" s="407"/>
      <c r="I39" s="407"/>
      <c r="J39" s="407"/>
      <c r="K39" s="409"/>
    </row>
    <row r="40" spans="1:11" ht="19.5" customHeight="1">
      <c r="A40" s="492"/>
      <c r="B40" s="503"/>
      <c r="C40" s="404"/>
      <c r="D40" s="405"/>
      <c r="E40" s="406">
        <f>SUM(F40:K40)</f>
        <v>0</v>
      </c>
      <c r="F40" s="407"/>
      <c r="G40" s="428"/>
      <c r="H40" s="407"/>
      <c r="I40" s="407"/>
      <c r="J40" s="407"/>
      <c r="K40" s="409"/>
    </row>
    <row r="41" spans="1:11" ht="19.5" customHeight="1">
      <c r="A41" s="492"/>
      <c r="B41" s="503"/>
      <c r="C41" s="413"/>
      <c r="D41" s="414"/>
      <c r="E41" s="415">
        <f>SUM(F41:K41)</f>
        <v>0</v>
      </c>
      <c r="F41" s="416"/>
      <c r="G41" s="417"/>
      <c r="H41" s="416"/>
      <c r="I41" s="416"/>
      <c r="J41" s="429"/>
      <c r="K41" s="418"/>
    </row>
    <row r="42" spans="1:11" ht="19.5" customHeight="1">
      <c r="A42" s="494" t="s">
        <v>595</v>
      </c>
      <c r="B42" s="494"/>
      <c r="C42" s="494"/>
      <c r="D42" s="494"/>
      <c r="E42" s="419">
        <f>SUM(E37:E41)</f>
        <v>0</v>
      </c>
      <c r="F42" s="430"/>
      <c r="G42" s="431"/>
      <c r="H42" s="430"/>
      <c r="I42" s="430"/>
      <c r="J42" s="430"/>
      <c r="K42" s="432"/>
    </row>
    <row r="43" spans="1:11" ht="19.5" customHeight="1">
      <c r="A43" s="492" t="s">
        <v>472</v>
      </c>
      <c r="B43" s="504" t="s">
        <v>596</v>
      </c>
      <c r="C43" s="404">
        <v>652</v>
      </c>
      <c r="D43" s="433" t="s">
        <v>597</v>
      </c>
      <c r="E43" s="434">
        <f>SUM(F43:K43)</f>
        <v>10000</v>
      </c>
      <c r="F43" s="407"/>
      <c r="G43" s="428"/>
      <c r="H43" s="407">
        <v>10000</v>
      </c>
      <c r="I43" s="407"/>
      <c r="J43" s="407"/>
      <c r="K43" s="409"/>
    </row>
    <row r="44" spans="1:11" ht="19.5" customHeight="1">
      <c r="A44" s="492"/>
      <c r="B44" s="504"/>
      <c r="C44" s="404"/>
      <c r="D44" s="433"/>
      <c r="E44" s="406">
        <f>SUM(F44:K44)</f>
        <v>0</v>
      </c>
      <c r="F44" s="407"/>
      <c r="G44" s="428"/>
      <c r="H44" s="407"/>
      <c r="I44" s="407"/>
      <c r="J44" s="407"/>
      <c r="K44" s="409"/>
    </row>
    <row r="45" spans="1:11" ht="19.5" customHeight="1">
      <c r="A45" s="492"/>
      <c r="B45" s="504"/>
      <c r="C45" s="404"/>
      <c r="D45" s="405"/>
      <c r="E45" s="406">
        <f>SUM(F45:K45)</f>
        <v>0</v>
      </c>
      <c r="F45" s="410"/>
      <c r="G45" s="411"/>
      <c r="H45" s="410"/>
      <c r="I45" s="410"/>
      <c r="J45" s="410"/>
      <c r="K45" s="412"/>
    </row>
    <row r="46" spans="1:11" ht="19.5" customHeight="1">
      <c r="A46" s="492"/>
      <c r="B46" s="504"/>
      <c r="C46" s="404"/>
      <c r="D46" s="405"/>
      <c r="E46" s="406">
        <f>SUM(F46:K46)</f>
        <v>0</v>
      </c>
      <c r="F46" s="410"/>
      <c r="G46" s="411"/>
      <c r="H46" s="410"/>
      <c r="I46" s="410"/>
      <c r="J46" s="410"/>
      <c r="K46" s="412"/>
    </row>
    <row r="47" spans="1:11" ht="19.5" customHeight="1">
      <c r="A47" s="492"/>
      <c r="B47" s="504"/>
      <c r="C47" s="404"/>
      <c r="D47" s="405"/>
      <c r="E47" s="406">
        <f>SUM(F47:K47)</f>
        <v>0</v>
      </c>
      <c r="F47" s="410"/>
      <c r="G47" s="411"/>
      <c r="H47" s="410"/>
      <c r="I47" s="410"/>
      <c r="J47" s="410"/>
      <c r="K47" s="412"/>
    </row>
    <row r="48" spans="1:11" ht="19.5" customHeight="1">
      <c r="A48" s="494" t="s">
        <v>598</v>
      </c>
      <c r="B48" s="494"/>
      <c r="C48" s="494"/>
      <c r="D48" s="494"/>
      <c r="E48" s="419">
        <f>SUM(E43:E47)</f>
        <v>10000</v>
      </c>
      <c r="F48" s="430"/>
      <c r="G48" s="431"/>
      <c r="H48" s="430">
        <v>10000</v>
      </c>
      <c r="I48" s="430"/>
      <c r="J48" s="430"/>
      <c r="K48" s="432"/>
    </row>
    <row r="49" spans="1:11" ht="19.5" customHeight="1">
      <c r="A49" s="492" t="s">
        <v>474</v>
      </c>
      <c r="B49" s="501" t="s">
        <v>599</v>
      </c>
      <c r="C49" s="404"/>
      <c r="D49" s="405"/>
      <c r="E49" s="406">
        <f>SUM(F49:K49)</f>
        <v>0</v>
      </c>
      <c r="F49" s="410"/>
      <c r="G49" s="411"/>
      <c r="H49" s="410"/>
      <c r="I49" s="410"/>
      <c r="J49" s="410"/>
      <c r="K49" s="412"/>
    </row>
    <row r="50" spans="1:11" ht="19.5" customHeight="1">
      <c r="A50" s="492"/>
      <c r="B50" s="501"/>
      <c r="C50" s="404"/>
      <c r="D50" s="405"/>
      <c r="E50" s="406">
        <f>SUM(F50:K50)</f>
        <v>0</v>
      </c>
      <c r="F50" s="410"/>
      <c r="G50" s="411"/>
      <c r="H50" s="410"/>
      <c r="I50" s="410"/>
      <c r="J50" s="410"/>
      <c r="K50" s="412"/>
    </row>
    <row r="51" spans="1:11" ht="19.5" customHeight="1">
      <c r="A51" s="492"/>
      <c r="B51" s="501"/>
      <c r="C51" s="404"/>
      <c r="D51" s="405"/>
      <c r="E51" s="406">
        <f>SUM(F51:K51)</f>
        <v>0</v>
      </c>
      <c r="F51" s="410"/>
      <c r="G51" s="411"/>
      <c r="H51" s="410"/>
      <c r="I51" s="410"/>
      <c r="J51" s="410"/>
      <c r="K51" s="412"/>
    </row>
    <row r="52" spans="1:11" ht="19.5" customHeight="1">
      <c r="A52" s="492"/>
      <c r="B52" s="501"/>
      <c r="C52" s="435"/>
      <c r="D52" s="436"/>
      <c r="E52" s="437">
        <f>SUM(F52:K52)</f>
        <v>0</v>
      </c>
      <c r="F52" s="438"/>
      <c r="G52" s="439"/>
      <c r="H52" s="438"/>
      <c r="I52" s="438"/>
      <c r="J52" s="438"/>
      <c r="K52" s="440"/>
    </row>
    <row r="53" spans="1:11" ht="19.5" customHeight="1">
      <c r="A53" s="494" t="s">
        <v>600</v>
      </c>
      <c r="B53" s="494"/>
      <c r="C53" s="494"/>
      <c r="D53" s="494"/>
      <c r="E53" s="419">
        <f>SUM(E49:E52)</f>
        <v>0</v>
      </c>
      <c r="F53" s="430"/>
      <c r="G53" s="431"/>
      <c r="H53" s="430"/>
      <c r="I53" s="430"/>
      <c r="J53" s="430"/>
      <c r="K53" s="432"/>
    </row>
    <row r="54" spans="1:11" ht="19.5" customHeight="1">
      <c r="A54" s="502" t="s">
        <v>512</v>
      </c>
      <c r="B54" s="498" t="s">
        <v>601</v>
      </c>
      <c r="C54" s="404">
        <v>6341</v>
      </c>
      <c r="D54" s="433" t="s">
        <v>622</v>
      </c>
      <c r="E54" s="434">
        <f>SUM(F54:K54)</f>
        <v>5096710</v>
      </c>
      <c r="F54" s="407">
        <v>190000</v>
      </c>
      <c r="G54" s="428">
        <v>200000</v>
      </c>
      <c r="H54" s="407">
        <v>0</v>
      </c>
      <c r="I54" s="407">
        <v>2359784</v>
      </c>
      <c r="J54" s="407">
        <v>2346926</v>
      </c>
      <c r="K54" s="409"/>
    </row>
    <row r="55" spans="1:11" ht="19.5" customHeight="1">
      <c r="A55" s="502"/>
      <c r="B55" s="498"/>
      <c r="C55" s="404">
        <v>6332</v>
      </c>
      <c r="D55" s="405" t="s">
        <v>643</v>
      </c>
      <c r="E55" s="406">
        <f>SUM(F55:K55)</f>
        <v>95000</v>
      </c>
      <c r="F55" s="410">
        <v>45000</v>
      </c>
      <c r="G55" s="411">
        <v>50000</v>
      </c>
      <c r="H55" s="410"/>
      <c r="I55" s="410"/>
      <c r="J55" s="410"/>
      <c r="K55" s="412"/>
    </row>
    <row r="56" spans="1:11" ht="19.5" customHeight="1">
      <c r="A56" s="502"/>
      <c r="B56" s="498"/>
      <c r="C56" s="435"/>
      <c r="D56" s="441"/>
      <c r="E56" s="438">
        <f>SUM(F56:K56)</f>
        <v>0</v>
      </c>
      <c r="F56" s="438"/>
      <c r="G56" s="439"/>
      <c r="H56" s="438"/>
      <c r="I56" s="438"/>
      <c r="J56" s="438"/>
      <c r="K56" s="440"/>
    </row>
    <row r="57" spans="1:11" ht="19.5" customHeight="1">
      <c r="A57" s="494" t="s">
        <v>603</v>
      </c>
      <c r="B57" s="494"/>
      <c r="C57" s="494"/>
      <c r="D57" s="494"/>
      <c r="E57" s="419">
        <f>SUM(E54:E56)</f>
        <v>5191710</v>
      </c>
      <c r="F57" s="430">
        <v>235000</v>
      </c>
      <c r="G57" s="431">
        <v>250000</v>
      </c>
      <c r="H57" s="430">
        <v>0</v>
      </c>
      <c r="I57" s="430">
        <v>3000000</v>
      </c>
      <c r="J57" s="430">
        <v>2346926</v>
      </c>
      <c r="K57" s="432"/>
    </row>
    <row r="58" spans="1:11" ht="19.5" customHeight="1">
      <c r="A58" s="492" t="s">
        <v>514</v>
      </c>
      <c r="B58" s="498" t="s">
        <v>496</v>
      </c>
      <c r="C58" s="442"/>
      <c r="D58" s="443"/>
      <c r="E58" s="406">
        <f>SUM(F58:K58)</f>
        <v>0</v>
      </c>
      <c r="F58" s="444"/>
      <c r="G58" s="443"/>
      <c r="H58" s="445"/>
      <c r="I58" s="445"/>
      <c r="J58" s="445"/>
      <c r="K58" s="445"/>
    </row>
    <row r="59" spans="1:11" ht="19.5" customHeight="1">
      <c r="A59" s="492"/>
      <c r="B59" s="498"/>
      <c r="C59" s="446"/>
      <c r="D59" s="443"/>
      <c r="E59" s="406">
        <f>SUM(F59:K59)</f>
        <v>0</v>
      </c>
      <c r="F59" s="447"/>
      <c r="G59" s="443"/>
      <c r="H59" s="396"/>
      <c r="I59" s="396"/>
      <c r="J59" s="396"/>
      <c r="K59" s="396"/>
    </row>
    <row r="60" spans="1:11" ht="19.5" customHeight="1">
      <c r="A60" s="492"/>
      <c r="B60" s="498"/>
      <c r="C60" s="448"/>
      <c r="D60" s="443"/>
      <c r="E60" s="406">
        <f>SUM(F60:K60)</f>
        <v>0</v>
      </c>
      <c r="F60" s="449"/>
      <c r="G60" s="443"/>
      <c r="H60" s="392"/>
      <c r="I60" s="392"/>
      <c r="J60" s="392"/>
      <c r="K60" s="392"/>
    </row>
    <row r="61" spans="1:11" ht="19.5" customHeight="1">
      <c r="A61" s="492"/>
      <c r="B61" s="498"/>
      <c r="C61" s="404"/>
      <c r="D61" s="405"/>
      <c r="E61" s="406">
        <f>SUM(F61:K61)</f>
        <v>0</v>
      </c>
      <c r="F61" s="425"/>
      <c r="G61" s="411"/>
      <c r="H61" s="425"/>
      <c r="I61" s="425"/>
      <c r="J61" s="425"/>
      <c r="K61" s="425"/>
    </row>
    <row r="62" spans="1:11" ht="19.5" customHeight="1">
      <c r="A62" s="494" t="s">
        <v>604</v>
      </c>
      <c r="B62" s="494"/>
      <c r="C62" s="494"/>
      <c r="D62" s="494"/>
      <c r="E62" s="419">
        <f>SUM(E58:E61)</f>
        <v>0</v>
      </c>
      <c r="F62" s="430"/>
      <c r="G62" s="431"/>
      <c r="H62" s="430"/>
      <c r="I62" s="430"/>
      <c r="J62" s="430"/>
      <c r="K62" s="432"/>
    </row>
    <row r="63" spans="1:11" ht="19.5" customHeight="1">
      <c r="A63" s="499" t="s">
        <v>517</v>
      </c>
      <c r="B63" s="500" t="s">
        <v>605</v>
      </c>
      <c r="C63" s="404"/>
      <c r="D63" s="405"/>
      <c r="E63" s="406">
        <f aca="true" t="shared" si="2" ref="E63:E69">SUM(F63:K63)</f>
        <v>0</v>
      </c>
      <c r="F63" s="412"/>
      <c r="G63" s="411"/>
      <c r="H63" s="412"/>
      <c r="I63" s="412"/>
      <c r="J63" s="412"/>
      <c r="K63" s="412"/>
    </row>
    <row r="64" spans="1:11" ht="19.5" customHeight="1">
      <c r="A64" s="499"/>
      <c r="B64" s="500"/>
      <c r="C64" s="404"/>
      <c r="D64" s="405"/>
      <c r="E64" s="406">
        <f t="shared" si="2"/>
        <v>0</v>
      </c>
      <c r="F64" s="412"/>
      <c r="G64" s="411"/>
      <c r="H64" s="412"/>
      <c r="I64" s="412"/>
      <c r="J64" s="412"/>
      <c r="K64" s="412"/>
    </row>
    <row r="65" spans="1:11" ht="19.5" customHeight="1">
      <c r="A65" s="499"/>
      <c r="B65" s="500"/>
      <c r="C65" s="404"/>
      <c r="D65" s="405"/>
      <c r="E65" s="406">
        <f t="shared" si="2"/>
        <v>0</v>
      </c>
      <c r="F65" s="412"/>
      <c r="G65" s="411"/>
      <c r="H65" s="412"/>
      <c r="I65" s="412"/>
      <c r="J65" s="412"/>
      <c r="K65" s="412"/>
    </row>
    <row r="66" spans="1:11" ht="19.5" customHeight="1">
      <c r="A66" s="499"/>
      <c r="B66" s="500"/>
      <c r="C66" s="404"/>
      <c r="D66" s="405"/>
      <c r="E66" s="406">
        <f t="shared" si="2"/>
        <v>0</v>
      </c>
      <c r="F66" s="412"/>
      <c r="G66" s="411"/>
      <c r="H66" s="412"/>
      <c r="I66" s="412"/>
      <c r="J66" s="412"/>
      <c r="K66" s="412"/>
    </row>
    <row r="67" spans="1:11" ht="19.5" customHeight="1">
      <c r="A67" s="499"/>
      <c r="B67" s="500"/>
      <c r="C67" s="404"/>
      <c r="D67" s="405"/>
      <c r="E67" s="406">
        <f t="shared" si="2"/>
        <v>0</v>
      </c>
      <c r="F67" s="412"/>
      <c r="G67" s="411"/>
      <c r="H67" s="412"/>
      <c r="I67" s="412"/>
      <c r="J67" s="412"/>
      <c r="K67" s="412"/>
    </row>
    <row r="68" spans="1:11" ht="19.5" customHeight="1">
      <c r="A68" s="499"/>
      <c r="B68" s="500"/>
      <c r="C68" s="404"/>
      <c r="D68" s="405"/>
      <c r="E68" s="406">
        <f t="shared" si="2"/>
        <v>0</v>
      </c>
      <c r="F68" s="410"/>
      <c r="G68" s="411"/>
      <c r="H68" s="410"/>
      <c r="I68" s="410"/>
      <c r="J68" s="410"/>
      <c r="K68" s="412"/>
    </row>
    <row r="69" spans="1:11" ht="19.5" customHeight="1">
      <c r="A69" s="499"/>
      <c r="B69" s="500"/>
      <c r="C69" s="404"/>
      <c r="D69" s="405"/>
      <c r="E69" s="406">
        <f t="shared" si="2"/>
        <v>0</v>
      </c>
      <c r="F69" s="410"/>
      <c r="G69" s="411"/>
      <c r="H69" s="410"/>
      <c r="I69" s="410"/>
      <c r="J69" s="410"/>
      <c r="K69" s="412"/>
    </row>
    <row r="70" spans="1:11" ht="19.5" customHeight="1">
      <c r="A70" s="494" t="s">
        <v>607</v>
      </c>
      <c r="B70" s="494"/>
      <c r="C70" s="494"/>
      <c r="D70" s="494"/>
      <c r="E70" s="419">
        <f>SUM(E63:E69)</f>
        <v>0</v>
      </c>
      <c r="F70" s="430"/>
      <c r="G70" s="431"/>
      <c r="H70" s="430"/>
      <c r="I70" s="430"/>
      <c r="J70" s="430"/>
      <c r="K70" s="432"/>
    </row>
    <row r="71" spans="1:11" ht="19.5" customHeight="1">
      <c r="A71" s="492" t="s">
        <v>519</v>
      </c>
      <c r="B71" s="493" t="s">
        <v>608</v>
      </c>
      <c r="C71" s="404"/>
      <c r="D71" s="405"/>
      <c r="E71" s="406">
        <f>SUM(F71:K71)</f>
        <v>0</v>
      </c>
      <c r="F71" s="410"/>
      <c r="G71" s="411"/>
      <c r="H71" s="410"/>
      <c r="I71" s="410"/>
      <c r="J71" s="410"/>
      <c r="K71" s="412"/>
    </row>
    <row r="72" spans="1:11" ht="19.5" customHeight="1">
      <c r="A72" s="492"/>
      <c r="B72" s="493"/>
      <c r="C72" s="404"/>
      <c r="D72" s="405"/>
      <c r="E72" s="406">
        <f>SUM(F72:K72)</f>
        <v>0</v>
      </c>
      <c r="F72" s="410"/>
      <c r="G72" s="411"/>
      <c r="H72" s="410"/>
      <c r="I72" s="410"/>
      <c r="J72" s="410"/>
      <c r="K72" s="412"/>
    </row>
    <row r="73" spans="1:11" ht="19.5" customHeight="1">
      <c r="A73" s="492"/>
      <c r="B73" s="493"/>
      <c r="C73" s="404"/>
      <c r="D73" s="405"/>
      <c r="E73" s="406">
        <f>SUM(F73:K73)</f>
        <v>0</v>
      </c>
      <c r="F73" s="410"/>
      <c r="G73" s="411"/>
      <c r="H73" s="410"/>
      <c r="I73" s="410"/>
      <c r="J73" s="410"/>
      <c r="K73" s="412"/>
    </row>
    <row r="74" spans="1:11" ht="19.5" customHeight="1">
      <c r="A74" s="492"/>
      <c r="B74" s="493"/>
      <c r="C74" s="404"/>
      <c r="D74" s="405"/>
      <c r="E74" s="437">
        <f>SUM(F74:K74)</f>
        <v>0</v>
      </c>
      <c r="F74" s="438"/>
      <c r="G74" s="439"/>
      <c r="H74" s="438"/>
      <c r="I74" s="438"/>
      <c r="J74" s="438"/>
      <c r="K74" s="440"/>
    </row>
    <row r="75" spans="1:11" ht="19.5" customHeight="1">
      <c r="A75" s="494" t="s">
        <v>609</v>
      </c>
      <c r="B75" s="494"/>
      <c r="C75" s="494"/>
      <c r="D75" s="494"/>
      <c r="E75" s="419">
        <f>SUM(E71:E74)</f>
        <v>0</v>
      </c>
      <c r="F75" s="430"/>
      <c r="G75" s="431"/>
      <c r="H75" s="430"/>
      <c r="I75" s="430"/>
      <c r="J75" s="430"/>
      <c r="K75" s="432"/>
    </row>
    <row r="76" spans="1:11" ht="21.75" customHeight="1">
      <c r="A76" s="495" t="s">
        <v>610</v>
      </c>
      <c r="B76" s="495"/>
      <c r="C76" s="495"/>
      <c r="D76" s="495"/>
      <c r="E76" s="419">
        <f aca="true" t="shared" si="3" ref="E76:K76">+E42+E48+E53+E57+E62+E70+E75</f>
        <v>5201710</v>
      </c>
      <c r="F76" s="419">
        <f t="shared" si="3"/>
        <v>235000</v>
      </c>
      <c r="G76" s="419">
        <f t="shared" si="3"/>
        <v>250000</v>
      </c>
      <c r="H76" s="419">
        <f t="shared" si="3"/>
        <v>10000</v>
      </c>
      <c r="I76" s="419">
        <f t="shared" si="3"/>
        <v>3000000</v>
      </c>
      <c r="J76" s="419">
        <f t="shared" si="3"/>
        <v>2346926</v>
      </c>
      <c r="K76" s="419">
        <f t="shared" si="3"/>
        <v>0</v>
      </c>
    </row>
    <row r="77" spans="1:7" ht="23.25" customHeight="1">
      <c r="A77" s="496" t="s">
        <v>611</v>
      </c>
      <c r="B77" s="496"/>
      <c r="C77" s="496"/>
      <c r="D77" s="496"/>
      <c r="E77" s="496"/>
      <c r="F77" s="496"/>
      <c r="G77" s="496"/>
    </row>
    <row r="78" spans="1:11" ht="66" customHeight="1">
      <c r="A78" s="497"/>
      <c r="B78" s="497"/>
      <c r="C78" s="497"/>
      <c r="D78" s="497"/>
      <c r="E78" s="497"/>
      <c r="F78" s="497"/>
      <c r="G78" s="497"/>
      <c r="H78" s="497"/>
      <c r="I78" s="497"/>
      <c r="J78" s="497"/>
      <c r="K78" s="497"/>
    </row>
    <row r="79" spans="1:7" ht="15.75">
      <c r="A79" s="450"/>
      <c r="B79" s="450"/>
      <c r="C79" s="450"/>
      <c r="D79" s="450"/>
      <c r="E79" s="450"/>
      <c r="F79" s="450"/>
      <c r="G79" s="450"/>
    </row>
    <row r="80" spans="1:11" ht="15.75">
      <c r="A80" s="451"/>
      <c r="B80" s="451"/>
      <c r="C80" s="452" t="s">
        <v>612</v>
      </c>
      <c r="D80" s="158" t="s">
        <v>613</v>
      </c>
      <c r="E80" s="453" t="s">
        <v>531</v>
      </c>
      <c r="F80" s="454"/>
      <c r="G80" s="455"/>
      <c r="H80" s="456"/>
      <c r="I80" s="457" t="s">
        <v>532</v>
      </c>
      <c r="K80" s="458"/>
    </row>
    <row r="81" spans="1:11" ht="15.75">
      <c r="A81" s="451"/>
      <c r="B81" s="451"/>
      <c r="C81" s="452" t="s">
        <v>391</v>
      </c>
      <c r="D81" s="158" t="s">
        <v>392</v>
      </c>
      <c r="E81" s="456"/>
      <c r="F81" s="451"/>
      <c r="G81" s="451"/>
      <c r="H81" s="451"/>
      <c r="I81" s="451"/>
      <c r="J81" s="451" t="s">
        <v>534</v>
      </c>
      <c r="K81" s="459"/>
    </row>
    <row r="82" spans="1:7" ht="15.75">
      <c r="A82" s="450"/>
      <c r="B82" s="450"/>
      <c r="C82" s="450"/>
      <c r="D82" s="450"/>
      <c r="E82" s="450"/>
      <c r="F82" s="450"/>
      <c r="G82" s="450"/>
    </row>
    <row r="83" spans="1:7" ht="15.75">
      <c r="A83" s="450"/>
      <c r="B83" s="450"/>
      <c r="C83" s="450"/>
      <c r="D83" s="450"/>
      <c r="E83" s="450"/>
      <c r="F83" s="450"/>
      <c r="G83" s="450"/>
    </row>
    <row r="84" spans="1:7" ht="15.75">
      <c r="A84" s="450"/>
      <c r="B84" s="450"/>
      <c r="C84" s="450"/>
      <c r="D84" s="450"/>
      <c r="E84" s="450"/>
      <c r="F84" s="450"/>
      <c r="G84" s="450"/>
    </row>
    <row r="85" spans="1:7" ht="15.75">
      <c r="A85" s="450"/>
      <c r="B85" s="450"/>
      <c r="C85" s="450"/>
      <c r="D85" s="450"/>
      <c r="E85" s="450"/>
      <c r="F85" s="450"/>
      <c r="G85" s="450"/>
    </row>
    <row r="86" spans="1:7" ht="15.75">
      <c r="A86" s="450"/>
      <c r="B86" s="450"/>
      <c r="C86" s="450"/>
      <c r="D86" s="450"/>
      <c r="E86" s="450"/>
      <c r="F86" s="450"/>
      <c r="G86" s="450"/>
    </row>
    <row r="106" ht="15.75"/>
    <row r="107" ht="15.75"/>
    <row r="108" ht="15.75"/>
    <row r="109" ht="15.75"/>
    <row r="110" ht="15.75"/>
    <row r="111" ht="15.75"/>
  </sheetData>
  <sheetProtection/>
  <mergeCells count="47">
    <mergeCell ref="A3:D3"/>
    <mergeCell ref="E3:K3"/>
    <mergeCell ref="A4:D4"/>
    <mergeCell ref="E4:K4"/>
    <mergeCell ref="E5:I5"/>
    <mergeCell ref="J5:K5"/>
    <mergeCell ref="A7:D19"/>
    <mergeCell ref="I7:K7"/>
    <mergeCell ref="I8:K8"/>
    <mergeCell ref="I9:K9"/>
    <mergeCell ref="I10:K10"/>
    <mergeCell ref="I11:K11"/>
    <mergeCell ref="I12:K12"/>
    <mergeCell ref="I13:K13"/>
    <mergeCell ref="I14:K14"/>
    <mergeCell ref="G15:K19"/>
    <mergeCell ref="A21:D22"/>
    <mergeCell ref="H21:K21"/>
    <mergeCell ref="A24:A32"/>
    <mergeCell ref="B24:B32"/>
    <mergeCell ref="C32:D32"/>
    <mergeCell ref="A34:D35"/>
    <mergeCell ref="H34:K34"/>
    <mergeCell ref="A37:A41"/>
    <mergeCell ref="B37:B41"/>
    <mergeCell ref="A42:D42"/>
    <mergeCell ref="A43:A47"/>
    <mergeCell ref="B43:B47"/>
    <mergeCell ref="A48:D48"/>
    <mergeCell ref="A49:A52"/>
    <mergeCell ref="B49:B52"/>
    <mergeCell ref="A53:D53"/>
    <mergeCell ref="A54:A56"/>
    <mergeCell ref="B54:B56"/>
    <mergeCell ref="A57:D57"/>
    <mergeCell ref="A58:A61"/>
    <mergeCell ref="B58:B61"/>
    <mergeCell ref="A62:D62"/>
    <mergeCell ref="A63:A69"/>
    <mergeCell ref="B63:B69"/>
    <mergeCell ref="A70:D70"/>
    <mergeCell ref="A71:A74"/>
    <mergeCell ref="B71:B74"/>
    <mergeCell ref="A75:D75"/>
    <mergeCell ref="A76:D76"/>
    <mergeCell ref="A77:G77"/>
    <mergeCell ref="A78:K78"/>
  </mergeCells>
  <printOptions/>
  <pageMargins left="0.3597222222222222" right="0.2" top="0.42986111111111114" bottom="0.3701388888888889" header="0.2" footer="0.1701388888888889"/>
  <pageSetup horizontalDpi="300" verticalDpi="300" orientation="landscape" paperSize="9" scale="70"/>
  <headerFooter alignWithMargins="0">
    <oddHeader>&amp;RObrazac JLP(R)S FPRP-i</oddHeader>
    <oddFooter>&amp;C&amp;"Times New Roman,Obično"&amp;9&amp;P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9"/>
  <sheetViews>
    <sheetView zoomScale="85" zoomScaleNormal="85" zoomScalePageLayoutView="0" workbookViewId="0" topLeftCell="A74">
      <selection activeCell="A1" sqref="A1"/>
    </sheetView>
  </sheetViews>
  <sheetFormatPr defaultColWidth="9.140625" defaultRowHeight="12.75"/>
  <cols>
    <col min="1" max="1" width="7.421875" style="0" customWidth="1"/>
    <col min="2" max="2" width="33.7109375" style="0" customWidth="1"/>
    <col min="4" max="4" width="13.421875" style="0" customWidth="1"/>
    <col min="5" max="5" width="18.28125" style="0" customWidth="1"/>
    <col min="7" max="7" width="6.7109375" style="0" customWidth="1"/>
    <col min="8" max="8" width="10.00390625" style="2" customWidth="1"/>
    <col min="9" max="9" width="9.421875" style="0" customWidth="1"/>
    <col min="10" max="10" width="8.140625" style="0" customWidth="1"/>
    <col min="11" max="11" width="10.00390625" style="0" customWidth="1"/>
    <col min="12" max="12" width="7.57421875" style="0" customWidth="1"/>
  </cols>
  <sheetData>
    <row r="1" spans="1:12" ht="15.75">
      <c r="A1" s="191" t="s">
        <v>384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5.75">
      <c r="A2" s="192" t="s">
        <v>385</v>
      </c>
      <c r="B2" s="193"/>
      <c r="C2" s="194"/>
      <c r="D2" s="195"/>
      <c r="E2" s="195"/>
      <c r="F2" s="195"/>
      <c r="G2" s="195"/>
      <c r="H2" s="195"/>
      <c r="I2" s="195"/>
      <c r="J2" s="195"/>
      <c r="K2" s="195"/>
      <c r="L2" s="195"/>
    </row>
    <row r="3" spans="1:12" ht="15.7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12" ht="15.75">
      <c r="A4" s="196" t="s">
        <v>386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</row>
    <row r="5" spans="1:12" ht="12.75">
      <c r="A5" s="197" t="s">
        <v>387</v>
      </c>
      <c r="B5" s="198" t="s">
        <v>388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</row>
    <row r="6" spans="1:12" ht="12.75">
      <c r="A6" s="197" t="s">
        <v>389</v>
      </c>
      <c r="B6" s="198" t="s">
        <v>390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</row>
    <row r="7" spans="1:12" ht="12.75">
      <c r="A7" s="197" t="s">
        <v>391</v>
      </c>
      <c r="B7" s="198" t="s">
        <v>392</v>
      </c>
      <c r="C7" s="199"/>
      <c r="D7" s="197"/>
      <c r="E7" s="197"/>
      <c r="F7" s="197"/>
      <c r="G7" s="197"/>
      <c r="H7" s="197"/>
      <c r="I7" s="197"/>
      <c r="J7" s="197"/>
      <c r="K7" s="197"/>
      <c r="L7" s="197"/>
    </row>
    <row r="8" spans="1:12" ht="12.75">
      <c r="A8" s="197" t="s">
        <v>393</v>
      </c>
      <c r="B8" s="200" t="s">
        <v>394</v>
      </c>
      <c r="C8" s="199"/>
      <c r="D8" s="201"/>
      <c r="E8" s="201"/>
      <c r="F8" s="201"/>
      <c r="G8" s="201"/>
      <c r="H8" s="201"/>
      <c r="I8" s="201"/>
      <c r="J8" s="201"/>
      <c r="K8" s="201"/>
      <c r="L8" s="201"/>
    </row>
    <row r="10" spans="1:12" ht="15.75">
      <c r="A10" s="202" t="s">
        <v>395</v>
      </c>
      <c r="B10" s="202"/>
      <c r="C10" s="202"/>
      <c r="D10" s="202"/>
      <c r="E10" s="202"/>
      <c r="F10" s="202"/>
      <c r="G10" s="202"/>
      <c r="H10" s="203"/>
      <c r="I10" s="203"/>
      <c r="J10" s="203"/>
      <c r="K10" s="203"/>
      <c r="L10" s="203"/>
    </row>
    <row r="11" spans="1:12" ht="15.75">
      <c r="A11" s="202" t="s">
        <v>396</v>
      </c>
      <c r="B11" s="204"/>
      <c r="C11" s="204"/>
      <c r="D11" s="204"/>
      <c r="E11" s="204"/>
      <c r="F11" s="204"/>
      <c r="G11" s="204"/>
      <c r="H11" s="203"/>
      <c r="I11" s="203"/>
      <c r="J11" s="203"/>
      <c r="K11" s="203"/>
      <c r="L11" s="203"/>
    </row>
    <row r="12" ht="12.75">
      <c r="G12" s="205"/>
    </row>
    <row r="13" spans="1:12" ht="14.25" customHeight="1">
      <c r="A13" s="206" t="s">
        <v>397</v>
      </c>
      <c r="B13" s="207" t="s">
        <v>398</v>
      </c>
      <c r="C13" s="208" t="s">
        <v>399</v>
      </c>
      <c r="D13" s="206" t="s">
        <v>400</v>
      </c>
      <c r="E13" s="209" t="s">
        <v>401</v>
      </c>
      <c r="F13" s="210"/>
      <c r="G13" s="211"/>
      <c r="H13" s="208" t="s">
        <v>399</v>
      </c>
      <c r="I13" s="212" t="s">
        <v>402</v>
      </c>
      <c r="J13" s="213"/>
      <c r="K13" s="214"/>
      <c r="L13" s="215"/>
    </row>
    <row r="14" spans="1:12" ht="22.5">
      <c r="A14" s="216"/>
      <c r="B14" s="216"/>
      <c r="C14" s="217" t="s">
        <v>403</v>
      </c>
      <c r="D14" s="216" t="s">
        <v>404</v>
      </c>
      <c r="E14" s="218" t="s">
        <v>405</v>
      </c>
      <c r="F14" s="219"/>
      <c r="G14" s="220"/>
      <c r="H14" s="217" t="s">
        <v>406</v>
      </c>
      <c r="I14" s="206" t="s">
        <v>407</v>
      </c>
      <c r="J14" s="206" t="s">
        <v>408</v>
      </c>
      <c r="K14" s="206" t="s">
        <v>408</v>
      </c>
      <c r="L14" s="221" t="s">
        <v>409</v>
      </c>
    </row>
    <row r="15" spans="1:12" ht="12.75">
      <c r="A15" s="216"/>
      <c r="B15" s="216"/>
      <c r="C15" s="217" t="s">
        <v>410</v>
      </c>
      <c r="D15" s="216" t="s">
        <v>411</v>
      </c>
      <c r="E15" s="216"/>
      <c r="F15" s="216"/>
      <c r="G15" s="216"/>
      <c r="H15" s="217" t="s">
        <v>412</v>
      </c>
      <c r="I15" s="216" t="s">
        <v>413</v>
      </c>
      <c r="J15" s="216" t="s">
        <v>414</v>
      </c>
      <c r="K15" s="216" t="s">
        <v>414</v>
      </c>
      <c r="L15" s="216" t="s">
        <v>413</v>
      </c>
    </row>
    <row r="16" spans="1:12" ht="22.5">
      <c r="A16" s="216"/>
      <c r="B16" s="216"/>
      <c r="C16" s="217" t="s">
        <v>415</v>
      </c>
      <c r="D16" s="216" t="s">
        <v>416</v>
      </c>
      <c r="E16" s="216" t="s">
        <v>417</v>
      </c>
      <c r="F16" s="216" t="s">
        <v>418</v>
      </c>
      <c r="G16" s="216" t="s">
        <v>419</v>
      </c>
      <c r="H16" s="217" t="s">
        <v>420</v>
      </c>
      <c r="I16" s="222"/>
      <c r="J16" s="217" t="s">
        <v>421</v>
      </c>
      <c r="K16" s="217" t="s">
        <v>422</v>
      </c>
      <c r="L16" s="216" t="s">
        <v>423</v>
      </c>
    </row>
    <row r="17" spans="1:12" ht="12.75">
      <c r="A17" s="223"/>
      <c r="B17" s="224"/>
      <c r="C17" s="225" t="s">
        <v>424</v>
      </c>
      <c r="D17" s="224" t="s">
        <v>425</v>
      </c>
      <c r="E17" s="223"/>
      <c r="F17" s="223"/>
      <c r="G17" s="226"/>
      <c r="H17" s="227"/>
      <c r="I17" s="228"/>
      <c r="J17" s="227" t="s">
        <v>426</v>
      </c>
      <c r="K17" s="227" t="s">
        <v>427</v>
      </c>
      <c r="L17" s="226" t="s">
        <v>428</v>
      </c>
    </row>
    <row r="18" spans="1:12" ht="12.75">
      <c r="A18" s="229" t="s">
        <v>429</v>
      </c>
      <c r="B18" s="230" t="s">
        <v>430</v>
      </c>
      <c r="C18" s="230" t="s">
        <v>431</v>
      </c>
      <c r="D18" s="230" t="s">
        <v>432</v>
      </c>
      <c r="E18" s="230" t="s">
        <v>433</v>
      </c>
      <c r="F18" s="230" t="s">
        <v>434</v>
      </c>
      <c r="G18" s="230" t="s">
        <v>435</v>
      </c>
      <c r="H18" s="231" t="s">
        <v>436</v>
      </c>
      <c r="I18" s="230" t="s">
        <v>437</v>
      </c>
      <c r="J18" s="230" t="s">
        <v>438</v>
      </c>
      <c r="K18" s="230" t="s">
        <v>439</v>
      </c>
      <c r="L18" s="232" t="s">
        <v>440</v>
      </c>
    </row>
    <row r="19" spans="1:12" ht="12.75">
      <c r="A19" s="233"/>
      <c r="B19" s="234" t="s">
        <v>441</v>
      </c>
      <c r="C19" s="235"/>
      <c r="D19" s="235"/>
      <c r="E19" s="235"/>
      <c r="F19" s="235"/>
      <c r="G19" s="236"/>
      <c r="H19" s="237"/>
      <c r="I19" s="235"/>
      <c r="J19" s="235"/>
      <c r="K19" s="235"/>
      <c r="L19" s="238"/>
    </row>
    <row r="20" spans="1:12" ht="12.75">
      <c r="A20" s="239"/>
      <c r="B20" s="240"/>
      <c r="C20" s="241"/>
      <c r="D20" s="241"/>
      <c r="E20" s="241"/>
      <c r="F20" s="241"/>
      <c r="G20" s="242"/>
      <c r="H20" s="243"/>
      <c r="I20" s="241"/>
      <c r="J20" s="241"/>
      <c r="K20" s="241"/>
      <c r="L20" s="244"/>
    </row>
    <row r="21" spans="1:12" ht="12.75">
      <c r="A21" s="245"/>
      <c r="B21" s="246" t="s">
        <v>442</v>
      </c>
      <c r="C21" s="247">
        <f aca="true" t="shared" si="0" ref="C21:H21">SUM(C22:C23)</f>
        <v>1</v>
      </c>
      <c r="D21" s="247">
        <f t="shared" si="0"/>
        <v>1</v>
      </c>
      <c r="E21" s="247">
        <f t="shared" si="0"/>
        <v>1</v>
      </c>
      <c r="F21" s="247">
        <f t="shared" si="0"/>
        <v>1</v>
      </c>
      <c r="G21" s="248">
        <f t="shared" si="0"/>
        <v>1</v>
      </c>
      <c r="H21" s="247">
        <f t="shared" si="0"/>
        <v>1</v>
      </c>
      <c r="I21" s="249"/>
      <c r="J21" s="249"/>
      <c r="K21" s="250"/>
      <c r="L21" s="251">
        <f>SUM(L22:L23)</f>
        <v>2.9</v>
      </c>
    </row>
    <row r="22" spans="1:12" ht="12.75">
      <c r="A22" s="252"/>
      <c r="B22" s="253" t="s">
        <v>443</v>
      </c>
      <c r="C22" s="254">
        <v>1</v>
      </c>
      <c r="D22" s="254">
        <v>1</v>
      </c>
      <c r="E22" s="254">
        <v>1</v>
      </c>
      <c r="F22" s="254">
        <v>1</v>
      </c>
      <c r="G22" s="255">
        <v>1</v>
      </c>
      <c r="H22" s="256">
        <v>1</v>
      </c>
      <c r="I22" s="257">
        <v>2.58</v>
      </c>
      <c r="J22" s="257">
        <v>2.58</v>
      </c>
      <c r="K22" s="257">
        <v>2.9</v>
      </c>
      <c r="L22" s="258">
        <f>E22*K22</f>
        <v>2.9</v>
      </c>
    </row>
    <row r="23" spans="1:12" ht="12.75">
      <c r="A23" s="259"/>
      <c r="B23" s="260"/>
      <c r="C23" s="261"/>
      <c r="D23" s="261"/>
      <c r="E23" s="261"/>
      <c r="F23" s="261"/>
      <c r="G23" s="262"/>
      <c r="H23" s="261"/>
      <c r="I23" s="261"/>
      <c r="J23" s="261"/>
      <c r="K23" s="261"/>
      <c r="L23" s="258">
        <f>E23*K23</f>
        <v>0</v>
      </c>
    </row>
    <row r="24" spans="1:12" ht="12.75">
      <c r="A24" s="263"/>
      <c r="B24" s="246" t="s">
        <v>444</v>
      </c>
      <c r="C24" s="247">
        <f aca="true" t="shared" si="1" ref="C24:H24">SUM(C25:C26)</f>
        <v>0</v>
      </c>
      <c r="D24" s="247">
        <f t="shared" si="1"/>
        <v>0</v>
      </c>
      <c r="E24" s="247">
        <f t="shared" si="1"/>
        <v>0</v>
      </c>
      <c r="F24" s="247">
        <f t="shared" si="1"/>
        <v>0</v>
      </c>
      <c r="G24" s="248">
        <f t="shared" si="1"/>
        <v>0</v>
      </c>
      <c r="H24" s="247">
        <f t="shared" si="1"/>
        <v>0</v>
      </c>
      <c r="I24" s="249"/>
      <c r="J24" s="249"/>
      <c r="K24" s="250"/>
      <c r="L24" s="251">
        <f>SUM(L25:L26)</f>
        <v>0</v>
      </c>
    </row>
    <row r="25" spans="1:12" ht="12.75">
      <c r="A25" s="252"/>
      <c r="B25" s="264"/>
      <c r="C25" s="254"/>
      <c r="D25" s="254"/>
      <c r="E25" s="254"/>
      <c r="F25" s="254"/>
      <c r="G25" s="265"/>
      <c r="H25" s="254"/>
      <c r="I25" s="266"/>
      <c r="J25" s="266"/>
      <c r="K25" s="257"/>
      <c r="L25" s="258">
        <f>E25*K25</f>
        <v>0</v>
      </c>
    </row>
    <row r="26" spans="1:12" ht="12.75">
      <c r="A26" s="259"/>
      <c r="B26" s="260"/>
      <c r="C26" s="261"/>
      <c r="D26" s="261"/>
      <c r="E26" s="261"/>
      <c r="F26" s="261"/>
      <c r="G26" s="262"/>
      <c r="H26" s="261"/>
      <c r="I26" s="261"/>
      <c r="J26" s="261"/>
      <c r="K26" s="261"/>
      <c r="L26" s="258">
        <f>E26*K26</f>
        <v>0</v>
      </c>
    </row>
    <row r="27" spans="1:12" ht="12.75">
      <c r="A27" s="263"/>
      <c r="B27" s="246" t="s">
        <v>445</v>
      </c>
      <c r="C27" s="247">
        <f aca="true" t="shared" si="2" ref="C27:H27">SUM(C28:C31)</f>
        <v>2</v>
      </c>
      <c r="D27" s="247">
        <f t="shared" si="2"/>
        <v>2</v>
      </c>
      <c r="E27" s="247">
        <f t="shared" si="2"/>
        <v>2</v>
      </c>
      <c r="F27" s="247">
        <f t="shared" si="2"/>
        <v>2</v>
      </c>
      <c r="G27" s="248">
        <f t="shared" si="2"/>
        <v>2</v>
      </c>
      <c r="H27" s="247">
        <f t="shared" si="2"/>
        <v>2</v>
      </c>
      <c r="I27" s="249"/>
      <c r="J27" s="249"/>
      <c r="K27" s="250"/>
      <c r="L27" s="251">
        <f>SUM(L28:L31)</f>
        <v>2.05</v>
      </c>
    </row>
    <row r="28" spans="1:12" ht="12.75">
      <c r="A28" s="252"/>
      <c r="B28" s="264" t="s">
        <v>446</v>
      </c>
      <c r="C28" s="254">
        <v>1</v>
      </c>
      <c r="D28" s="254">
        <v>1</v>
      </c>
      <c r="E28" s="254">
        <v>1</v>
      </c>
      <c r="F28" s="254">
        <v>1</v>
      </c>
      <c r="G28" s="254">
        <v>1</v>
      </c>
      <c r="H28" s="254">
        <v>1</v>
      </c>
      <c r="I28" s="254">
        <v>0.9</v>
      </c>
      <c r="J28" s="254">
        <v>0.9</v>
      </c>
      <c r="K28" s="254">
        <v>1</v>
      </c>
      <c r="L28" s="258">
        <f>E28*K28</f>
        <v>1</v>
      </c>
    </row>
    <row r="29" spans="1:12" ht="12.75">
      <c r="A29" s="252"/>
      <c r="B29" s="264" t="s">
        <v>447</v>
      </c>
      <c r="C29" s="254">
        <v>1</v>
      </c>
      <c r="D29" s="254">
        <v>1</v>
      </c>
      <c r="E29" s="254">
        <v>1</v>
      </c>
      <c r="F29" s="254">
        <v>1</v>
      </c>
      <c r="G29" s="254">
        <v>1</v>
      </c>
      <c r="H29" s="254">
        <v>1</v>
      </c>
      <c r="I29" s="254">
        <v>0.95</v>
      </c>
      <c r="J29" s="254">
        <v>0.95</v>
      </c>
      <c r="K29" s="254">
        <v>1.05</v>
      </c>
      <c r="L29" s="258">
        <f>E29*K29</f>
        <v>1.05</v>
      </c>
    </row>
    <row r="30" spans="1:12" ht="12.75">
      <c r="A30" s="252"/>
      <c r="B30" s="267"/>
      <c r="C30" s="254"/>
      <c r="D30" s="254"/>
      <c r="E30" s="254"/>
      <c r="F30" s="254"/>
      <c r="G30" s="255"/>
      <c r="H30" s="254"/>
      <c r="I30" s="254"/>
      <c r="J30" s="254"/>
      <c r="K30" s="254"/>
      <c r="L30" s="258">
        <f>E30*K30</f>
        <v>0</v>
      </c>
    </row>
    <row r="31" spans="1:12" ht="12.75">
      <c r="A31" s="259"/>
      <c r="B31" s="260"/>
      <c r="C31" s="261"/>
      <c r="D31" s="261"/>
      <c r="E31" s="261"/>
      <c r="F31" s="261"/>
      <c r="G31" s="262"/>
      <c r="H31" s="261"/>
      <c r="I31" s="261"/>
      <c r="J31" s="261"/>
      <c r="K31" s="261"/>
      <c r="L31" s="258">
        <f>E31*K31</f>
        <v>0</v>
      </c>
    </row>
    <row r="32" spans="1:12" ht="12.75">
      <c r="A32" s="263"/>
      <c r="B32" s="246" t="s">
        <v>448</v>
      </c>
      <c r="C32" s="247">
        <f aca="true" t="shared" si="3" ref="C32:H32">SUM(C33:C36)</f>
        <v>3</v>
      </c>
      <c r="D32" s="247">
        <f t="shared" si="3"/>
        <v>3</v>
      </c>
      <c r="E32" s="247">
        <f t="shared" si="3"/>
        <v>3</v>
      </c>
      <c r="F32" s="247">
        <f t="shared" si="3"/>
        <v>3</v>
      </c>
      <c r="G32" s="248">
        <f t="shared" si="3"/>
        <v>3</v>
      </c>
      <c r="H32" s="247">
        <f t="shared" si="3"/>
        <v>3</v>
      </c>
      <c r="I32" s="249"/>
      <c r="J32" s="249"/>
      <c r="K32" s="250"/>
      <c r="L32" s="251">
        <f>SUM(L33:L36)</f>
        <v>3.0856200000000005</v>
      </c>
    </row>
    <row r="33" spans="1:12" ht="12.75">
      <c r="A33" s="252"/>
      <c r="B33" s="253" t="s">
        <v>449</v>
      </c>
      <c r="C33" s="254">
        <v>1</v>
      </c>
      <c r="D33" s="254">
        <v>1</v>
      </c>
      <c r="E33" s="254">
        <v>1</v>
      </c>
      <c r="F33" s="254">
        <v>1</v>
      </c>
      <c r="G33" s="254">
        <v>1</v>
      </c>
      <c r="H33" s="254">
        <v>1</v>
      </c>
      <c r="I33" s="254">
        <v>1.5</v>
      </c>
      <c r="J33" s="254">
        <v>1.5</v>
      </c>
      <c r="K33" s="254">
        <v>1.7000000000000002</v>
      </c>
      <c r="L33" s="258">
        <f>E33*K33</f>
        <v>1.7000000000000002</v>
      </c>
    </row>
    <row r="34" spans="1:12" ht="12.75">
      <c r="A34" s="252"/>
      <c r="B34" s="253" t="s">
        <v>450</v>
      </c>
      <c r="C34" s="254">
        <v>1</v>
      </c>
      <c r="D34" s="254">
        <v>1</v>
      </c>
      <c r="E34" s="254">
        <v>1</v>
      </c>
      <c r="F34" s="254">
        <v>1</v>
      </c>
      <c r="G34" s="254">
        <v>1</v>
      </c>
      <c r="H34" s="254">
        <v>1</v>
      </c>
      <c r="I34" s="254">
        <v>1.3</v>
      </c>
      <c r="J34" s="254">
        <v>1.3</v>
      </c>
      <c r="K34" s="254">
        <v>1.38562</v>
      </c>
      <c r="L34" s="258">
        <f>E34*K34</f>
        <v>1.38562</v>
      </c>
    </row>
    <row r="35" spans="1:12" ht="12.75">
      <c r="A35" s="252"/>
      <c r="B35" s="253" t="s">
        <v>451</v>
      </c>
      <c r="C35" s="254">
        <v>1</v>
      </c>
      <c r="D35" s="254">
        <v>1</v>
      </c>
      <c r="E35" s="254">
        <v>1</v>
      </c>
      <c r="F35" s="254">
        <v>1</v>
      </c>
      <c r="G35" s="254">
        <v>1</v>
      </c>
      <c r="H35" s="254">
        <v>1</v>
      </c>
      <c r="I35" s="254">
        <v>1.17</v>
      </c>
      <c r="J35" s="254">
        <v>1.17</v>
      </c>
      <c r="K35" s="254">
        <v>0</v>
      </c>
      <c r="L35" s="258">
        <f>E35*K35</f>
        <v>0</v>
      </c>
    </row>
    <row r="36" spans="1:12" ht="12.75">
      <c r="A36" s="259"/>
      <c r="B36" s="260"/>
      <c r="C36" s="261"/>
      <c r="D36" s="261"/>
      <c r="E36" s="261"/>
      <c r="F36" s="261"/>
      <c r="G36" s="262"/>
      <c r="H36" s="261"/>
      <c r="I36" s="261"/>
      <c r="J36" s="261"/>
      <c r="K36" s="261"/>
      <c r="L36" s="258">
        <f>E36*K36</f>
        <v>0</v>
      </c>
    </row>
    <row r="37" spans="1:12" ht="12.75">
      <c r="A37" s="263"/>
      <c r="B37" s="246" t="s">
        <v>452</v>
      </c>
      <c r="C37" s="247">
        <f aca="true" t="shared" si="4" ref="C37:H37">SUM(C38:C41)</f>
        <v>3</v>
      </c>
      <c r="D37" s="247">
        <f t="shared" si="4"/>
        <v>3</v>
      </c>
      <c r="E37" s="247">
        <f t="shared" si="4"/>
        <v>3</v>
      </c>
      <c r="F37" s="247">
        <f t="shared" si="4"/>
        <v>3</v>
      </c>
      <c r="G37" s="247">
        <f t="shared" si="4"/>
        <v>3</v>
      </c>
      <c r="H37" s="247">
        <f t="shared" si="4"/>
        <v>3</v>
      </c>
      <c r="I37" s="249"/>
      <c r="J37" s="249"/>
      <c r="K37" s="250"/>
      <c r="L37" s="251">
        <f>SUM(L38:L41)</f>
        <v>2.68</v>
      </c>
    </row>
    <row r="38" spans="1:12" ht="12.75">
      <c r="A38" s="252"/>
      <c r="B38" s="253" t="s">
        <v>453</v>
      </c>
      <c r="C38" s="254">
        <v>1</v>
      </c>
      <c r="D38" s="254">
        <v>1</v>
      </c>
      <c r="E38" s="254">
        <v>1</v>
      </c>
      <c r="F38" s="254">
        <v>1</v>
      </c>
      <c r="G38" s="255">
        <v>1</v>
      </c>
      <c r="H38" s="256">
        <v>1</v>
      </c>
      <c r="I38" s="254">
        <v>1</v>
      </c>
      <c r="J38" s="254">
        <v>1</v>
      </c>
      <c r="K38" s="254">
        <v>1.01</v>
      </c>
      <c r="L38" s="258">
        <f>E38*K38</f>
        <v>1.01</v>
      </c>
    </row>
    <row r="39" spans="1:12" ht="12.75">
      <c r="A39" s="252"/>
      <c r="B39" s="264" t="s">
        <v>453</v>
      </c>
      <c r="C39" s="254">
        <v>1</v>
      </c>
      <c r="D39" s="254">
        <v>1</v>
      </c>
      <c r="E39" s="254">
        <v>1</v>
      </c>
      <c r="F39" s="254">
        <v>1</v>
      </c>
      <c r="G39" s="255">
        <v>1</v>
      </c>
      <c r="H39" s="254">
        <v>1</v>
      </c>
      <c r="I39" s="254">
        <v>1</v>
      </c>
      <c r="J39" s="254">
        <v>1</v>
      </c>
      <c r="K39" s="254">
        <v>1.01</v>
      </c>
      <c r="L39" s="258">
        <f>E39*K39</f>
        <v>1.01</v>
      </c>
    </row>
    <row r="40" spans="1:12" ht="12.75">
      <c r="A40" s="252"/>
      <c r="B40" s="253" t="s">
        <v>454</v>
      </c>
      <c r="C40" s="254">
        <v>1</v>
      </c>
      <c r="D40" s="254">
        <v>1</v>
      </c>
      <c r="E40" s="254">
        <v>1</v>
      </c>
      <c r="F40" s="254">
        <v>1</v>
      </c>
      <c r="G40" s="255">
        <v>1</v>
      </c>
      <c r="H40" s="256">
        <v>1</v>
      </c>
      <c r="I40" s="254">
        <v>0.65</v>
      </c>
      <c r="J40" s="254">
        <v>0.65</v>
      </c>
      <c r="K40" s="254">
        <v>0.66</v>
      </c>
      <c r="L40" s="258">
        <f>E40*K40</f>
        <v>0.66</v>
      </c>
    </row>
    <row r="41" spans="1:12" ht="12.75">
      <c r="A41" s="268"/>
      <c r="B41" s="269"/>
      <c r="C41" s="270"/>
      <c r="D41" s="270"/>
      <c r="E41" s="270"/>
      <c r="F41" s="270"/>
      <c r="G41" s="271"/>
      <c r="H41" s="261"/>
      <c r="I41" s="270"/>
      <c r="J41" s="270"/>
      <c r="K41" s="270"/>
      <c r="L41" s="258">
        <f>E41*K41</f>
        <v>0</v>
      </c>
    </row>
    <row r="42" spans="1:12" ht="12.75">
      <c r="A42" s="263"/>
      <c r="B42" s="246" t="s">
        <v>455</v>
      </c>
      <c r="C42" s="247">
        <f aca="true" t="shared" si="5" ref="C42:H42">SUM(C43:C46)</f>
        <v>0</v>
      </c>
      <c r="D42" s="247">
        <f t="shared" si="5"/>
        <v>0</v>
      </c>
      <c r="E42" s="247">
        <f t="shared" si="5"/>
        <v>0</v>
      </c>
      <c r="F42" s="247">
        <f t="shared" si="5"/>
        <v>0</v>
      </c>
      <c r="G42" s="248">
        <f t="shared" si="5"/>
        <v>0</v>
      </c>
      <c r="H42" s="247">
        <f t="shared" si="5"/>
        <v>0</v>
      </c>
      <c r="I42" s="249"/>
      <c r="J42" s="249"/>
      <c r="K42" s="250"/>
      <c r="L42" s="251">
        <f>SUM(L43:L46)</f>
        <v>0</v>
      </c>
    </row>
    <row r="43" spans="1:12" ht="12.75">
      <c r="A43" s="252"/>
      <c r="B43" s="267" t="s">
        <v>456</v>
      </c>
      <c r="C43" s="254"/>
      <c r="D43" s="254"/>
      <c r="E43" s="254"/>
      <c r="F43" s="254"/>
      <c r="G43" s="265"/>
      <c r="H43" s="256"/>
      <c r="I43" s="254"/>
      <c r="J43" s="254"/>
      <c r="K43" s="254"/>
      <c r="L43" s="258">
        <f>E43*K43</f>
        <v>0</v>
      </c>
    </row>
    <row r="44" spans="1:12" ht="12.75">
      <c r="A44" s="252"/>
      <c r="B44" s="267" t="s">
        <v>457</v>
      </c>
      <c r="C44" s="254"/>
      <c r="D44" s="254"/>
      <c r="E44" s="254"/>
      <c r="F44" s="254"/>
      <c r="G44" s="265"/>
      <c r="H44" s="254"/>
      <c r="I44" s="254"/>
      <c r="J44" s="254"/>
      <c r="K44" s="254"/>
      <c r="L44" s="258">
        <f>E44*K44</f>
        <v>0</v>
      </c>
    </row>
    <row r="45" spans="1:12" ht="12.75">
      <c r="A45" s="252"/>
      <c r="B45" s="267" t="s">
        <v>458</v>
      </c>
      <c r="C45" s="254"/>
      <c r="D45" s="254"/>
      <c r="E45" s="254"/>
      <c r="F45" s="254"/>
      <c r="G45" s="265"/>
      <c r="H45" s="254"/>
      <c r="I45" s="254"/>
      <c r="J45" s="254"/>
      <c r="K45" s="254"/>
      <c r="L45" s="258">
        <f>E45*K45</f>
        <v>0</v>
      </c>
    </row>
    <row r="46" spans="1:12" ht="12.75">
      <c r="A46" s="252"/>
      <c r="B46" s="267"/>
      <c r="C46" s="254"/>
      <c r="D46" s="254"/>
      <c r="E46" s="254"/>
      <c r="F46" s="254"/>
      <c r="G46" s="265"/>
      <c r="H46" s="272"/>
      <c r="I46" s="254"/>
      <c r="J46" s="254"/>
      <c r="K46" s="254"/>
      <c r="L46" s="258">
        <f>E46*K46</f>
        <v>0</v>
      </c>
    </row>
    <row r="47" spans="1:12" ht="12.75">
      <c r="A47" s="273" t="s">
        <v>459</v>
      </c>
      <c r="B47" s="274"/>
      <c r="C47" s="275">
        <f aca="true" t="shared" si="6" ref="C47:H47">SUM(C21+C24+C27+C32+C37+C42)</f>
        <v>9</v>
      </c>
      <c r="D47" s="275">
        <f t="shared" si="6"/>
        <v>9</v>
      </c>
      <c r="E47" s="275">
        <f t="shared" si="6"/>
        <v>9</v>
      </c>
      <c r="F47" s="275">
        <f t="shared" si="6"/>
        <v>9</v>
      </c>
      <c r="G47" s="275">
        <f t="shared" si="6"/>
        <v>9</v>
      </c>
      <c r="H47" s="275">
        <f t="shared" si="6"/>
        <v>9</v>
      </c>
      <c r="I47" s="276"/>
      <c r="J47" s="276"/>
      <c r="K47" s="277"/>
      <c r="L47" s="278">
        <f>SUM(L21+L24+L27+L32+L37+L42)</f>
        <v>10.71562</v>
      </c>
    </row>
    <row r="48" spans="1:12" ht="12.75">
      <c r="A48" s="25"/>
      <c r="B48" s="25"/>
      <c r="C48" s="27"/>
      <c r="D48" s="27"/>
      <c r="E48" s="27"/>
      <c r="F48" s="27"/>
      <c r="G48" s="27"/>
      <c r="H48" s="201"/>
      <c r="I48" s="27"/>
      <c r="J48" s="27"/>
      <c r="K48" s="27"/>
      <c r="L48" s="27"/>
    </row>
    <row r="49" spans="1:12" ht="12.75">
      <c r="A49" s="279" t="s">
        <v>460</v>
      </c>
      <c r="B49" s="25"/>
      <c r="C49" s="27"/>
      <c r="D49" s="27"/>
      <c r="E49" s="27"/>
      <c r="F49" s="27"/>
      <c r="G49" s="27"/>
      <c r="H49" s="280"/>
      <c r="I49" s="280"/>
      <c r="J49" s="280"/>
      <c r="K49" s="280"/>
      <c r="L49" s="27"/>
    </row>
    <row r="50" spans="1:12" ht="12.75">
      <c r="A50" s="281"/>
      <c r="B50" s="282"/>
      <c r="C50" s="283"/>
      <c r="D50" s="283"/>
      <c r="E50" s="283"/>
      <c r="F50" s="283"/>
      <c r="G50" s="283"/>
      <c r="H50" s="284"/>
      <c r="I50" s="284"/>
      <c r="J50" s="284"/>
      <c r="K50" s="284"/>
      <c r="L50" s="283"/>
    </row>
    <row r="51" spans="1:12" ht="12.75">
      <c r="A51" s="281"/>
      <c r="B51" s="282"/>
      <c r="C51" s="283"/>
      <c r="D51" s="283"/>
      <c r="E51" s="283"/>
      <c r="F51" s="283"/>
      <c r="G51" s="283"/>
      <c r="H51" s="284"/>
      <c r="I51" s="284"/>
      <c r="J51" s="284"/>
      <c r="K51" s="284"/>
      <c r="L51" s="283"/>
    </row>
    <row r="52" spans="1:12" ht="12.75">
      <c r="A52" s="281"/>
      <c r="B52" s="282"/>
      <c r="C52" s="283"/>
      <c r="D52" s="283"/>
      <c r="E52" s="283"/>
      <c r="F52" s="283"/>
      <c r="G52" s="283"/>
      <c r="H52" s="284"/>
      <c r="I52" s="284"/>
      <c r="J52" s="284"/>
      <c r="K52" s="284"/>
      <c r="L52" s="283"/>
    </row>
    <row r="53" spans="1:12" ht="12.75">
      <c r="A53" s="25"/>
      <c r="B53" s="25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12" ht="12.75">
      <c r="A54" s="279" t="s">
        <v>461</v>
      </c>
      <c r="B54" s="279"/>
      <c r="C54" s="280"/>
      <c r="D54" s="280"/>
      <c r="E54" s="280"/>
      <c r="F54" s="280"/>
      <c r="G54" s="280"/>
      <c r="H54" s="280"/>
      <c r="I54" s="27"/>
      <c r="J54" s="27"/>
      <c r="K54" s="27"/>
      <c r="L54" s="27"/>
    </row>
    <row r="55" spans="1:12" ht="12.75">
      <c r="A55" s="279" t="s">
        <v>462</v>
      </c>
      <c r="B55" s="279"/>
      <c r="C55" s="280"/>
      <c r="D55" s="280"/>
      <c r="E55" s="280"/>
      <c r="F55" s="280"/>
      <c r="G55" s="280"/>
      <c r="H55" s="280"/>
      <c r="I55" s="27"/>
      <c r="J55" s="27"/>
      <c r="K55" s="27"/>
      <c r="L55" s="27"/>
    </row>
    <row r="56" spans="1:12" ht="12.75">
      <c r="A56" s="25"/>
      <c r="B56" s="25"/>
      <c r="C56" s="27"/>
      <c r="D56" s="27"/>
      <c r="E56" s="27"/>
      <c r="F56" s="27"/>
      <c r="G56" s="27"/>
      <c r="H56" s="27"/>
      <c r="I56" s="27"/>
      <c r="J56" s="27"/>
      <c r="K56" s="27"/>
      <c r="L56" s="27"/>
    </row>
    <row r="57" spans="1:12" ht="12.75">
      <c r="A57" s="25"/>
      <c r="B57" s="25"/>
      <c r="C57" s="27"/>
      <c r="D57" s="27"/>
      <c r="E57" s="27"/>
      <c r="F57" s="27"/>
      <c r="G57" s="27"/>
      <c r="H57" s="280"/>
      <c r="I57" s="27"/>
      <c r="J57" s="27"/>
      <c r="K57" s="27"/>
      <c r="L57" s="27"/>
    </row>
    <row r="58" spans="1:12" ht="12.75">
      <c r="A58" s="279" t="s">
        <v>463</v>
      </c>
      <c r="B58" s="279"/>
      <c r="C58" s="280"/>
      <c r="D58" s="280"/>
      <c r="E58" s="280"/>
      <c r="F58" s="280"/>
      <c r="G58" s="27"/>
      <c r="H58" s="27"/>
      <c r="I58" s="27"/>
      <c r="J58" s="27"/>
      <c r="K58" s="27"/>
      <c r="L58" s="27"/>
    </row>
    <row r="59" spans="1:12" ht="12.75">
      <c r="A59" s="25"/>
      <c r="B59" s="25"/>
      <c r="C59" s="27"/>
      <c r="D59" s="27"/>
      <c r="E59" s="27"/>
      <c r="F59" s="27"/>
      <c r="G59" s="285"/>
      <c r="H59" s="27"/>
      <c r="I59" s="27"/>
      <c r="J59" s="27"/>
      <c r="K59" s="27"/>
      <c r="L59" s="27"/>
    </row>
    <row r="60" spans="1:12" ht="12.75">
      <c r="A60" s="279" t="s">
        <v>464</v>
      </c>
      <c r="B60" s="279" t="s">
        <v>417</v>
      </c>
      <c r="C60" s="280"/>
      <c r="D60" s="27"/>
      <c r="E60" s="27"/>
      <c r="F60" s="27"/>
      <c r="G60" s="27"/>
      <c r="H60" s="27"/>
      <c r="I60" s="27"/>
      <c r="J60" s="27"/>
      <c r="K60" s="27"/>
      <c r="L60" s="27"/>
    </row>
    <row r="61" spans="1:12" ht="12.75">
      <c r="A61" s="25"/>
      <c r="B61" s="25"/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1:12" ht="12.75">
      <c r="A62" s="286"/>
      <c r="B62" s="286" t="s">
        <v>465</v>
      </c>
      <c r="C62" s="287">
        <f>L47</f>
        <v>10.71562</v>
      </c>
      <c r="D62" s="288" t="s">
        <v>466</v>
      </c>
      <c r="E62" s="289">
        <v>2310</v>
      </c>
      <c r="F62" s="285" t="s">
        <v>467</v>
      </c>
      <c r="G62" s="285" t="s">
        <v>468</v>
      </c>
      <c r="H62" s="285"/>
      <c r="I62" s="27"/>
      <c r="J62" s="290"/>
      <c r="K62" s="27"/>
      <c r="L62" s="287">
        <v>297100</v>
      </c>
    </row>
    <row r="63" spans="1:12" ht="12.75">
      <c r="A63" s="286"/>
      <c r="B63" s="286"/>
      <c r="C63" s="285"/>
      <c r="D63" s="285"/>
      <c r="E63" s="285"/>
      <c r="F63" s="285"/>
      <c r="G63" s="285"/>
      <c r="H63" s="285"/>
      <c r="I63" s="27"/>
      <c r="J63" s="291"/>
      <c r="K63" s="27"/>
      <c r="L63" s="287"/>
    </row>
    <row r="64" spans="1:12" ht="12.75">
      <c r="A64" s="286"/>
      <c r="B64" s="286"/>
      <c r="C64" s="285"/>
      <c r="D64" s="285"/>
      <c r="E64" s="285"/>
      <c r="F64" s="285"/>
      <c r="G64" s="285" t="s">
        <v>469</v>
      </c>
      <c r="H64" s="285"/>
      <c r="I64" s="27"/>
      <c r="J64" s="291"/>
      <c r="K64" s="27"/>
      <c r="L64" s="287">
        <v>8500</v>
      </c>
    </row>
    <row r="65" spans="1:12" ht="12.75">
      <c r="A65" s="286"/>
      <c r="B65" s="286"/>
      <c r="C65" s="285"/>
      <c r="D65" s="285"/>
      <c r="E65" s="285"/>
      <c r="F65" s="285"/>
      <c r="G65" s="285"/>
      <c r="H65" s="285"/>
      <c r="I65" s="27"/>
      <c r="J65" s="291"/>
      <c r="K65" s="27"/>
      <c r="L65" s="287"/>
    </row>
    <row r="66" spans="1:12" ht="12.75">
      <c r="A66" s="292"/>
      <c r="B66" s="293"/>
      <c r="C66" s="294"/>
      <c r="D66" s="295"/>
      <c r="E66" s="285"/>
      <c r="F66" s="285"/>
      <c r="G66" s="285" t="s">
        <v>470</v>
      </c>
      <c r="H66" s="295"/>
      <c r="I66" s="296"/>
      <c r="J66" s="297"/>
      <c r="K66" s="297"/>
      <c r="L66" s="298">
        <v>54500</v>
      </c>
    </row>
    <row r="67" spans="1:12" ht="12.75">
      <c r="A67" s="292"/>
      <c r="B67" s="293"/>
      <c r="C67" s="294"/>
      <c r="D67" s="295"/>
      <c r="E67" s="285"/>
      <c r="F67" s="285"/>
      <c r="G67" s="299"/>
      <c r="H67" s="299"/>
      <c r="I67" s="27"/>
      <c r="J67" s="291"/>
      <c r="K67" s="27"/>
      <c r="L67" s="287"/>
    </row>
    <row r="68" spans="1:12" ht="12.75">
      <c r="A68" s="292"/>
      <c r="B68" s="292"/>
      <c r="C68" s="295"/>
      <c r="D68" s="295"/>
      <c r="E68" s="295"/>
      <c r="F68" s="295"/>
      <c r="G68" s="295" t="s">
        <v>471</v>
      </c>
      <c r="H68" s="295"/>
      <c r="I68" s="27"/>
      <c r="J68" s="300"/>
      <c r="K68" s="27"/>
      <c r="L68" s="287">
        <f>SUM(L62:L66)</f>
        <v>360100</v>
      </c>
    </row>
    <row r="69" spans="1:12" ht="12.75">
      <c r="A69" s="292"/>
      <c r="B69" s="292"/>
      <c r="C69" s="295"/>
      <c r="D69" s="295"/>
      <c r="E69" s="295"/>
      <c r="F69" s="295"/>
      <c r="G69" s="295"/>
      <c r="H69" s="295"/>
      <c r="I69" s="27"/>
      <c r="J69" s="301"/>
      <c r="K69" s="27"/>
      <c r="L69" s="27"/>
    </row>
    <row r="70" spans="1:12" ht="12.75">
      <c r="A70" s="196"/>
      <c r="B70" s="196"/>
      <c r="C70" s="197"/>
      <c r="D70" s="295"/>
      <c r="E70" s="295"/>
      <c r="F70" s="295"/>
      <c r="G70" s="295"/>
      <c r="H70" s="295"/>
      <c r="I70" s="27"/>
      <c r="J70" s="301"/>
      <c r="K70" s="27"/>
      <c r="L70" s="27"/>
    </row>
    <row r="71" spans="1:12" ht="12.75">
      <c r="A71" s="302" t="s">
        <v>472</v>
      </c>
      <c r="B71" s="279" t="s">
        <v>418</v>
      </c>
      <c r="C71" s="280"/>
      <c r="D71" s="27"/>
      <c r="E71" s="27"/>
      <c r="F71" s="27"/>
      <c r="G71" s="27"/>
      <c r="H71" s="27"/>
      <c r="I71" s="27"/>
      <c r="J71" s="301"/>
      <c r="K71" s="27"/>
      <c r="L71" s="27"/>
    </row>
    <row r="72" spans="1:12" ht="12.75">
      <c r="A72" s="25"/>
      <c r="B72" s="25"/>
      <c r="C72" s="27"/>
      <c r="D72" s="27"/>
      <c r="E72" s="27"/>
      <c r="F72" s="27"/>
      <c r="G72" s="27"/>
      <c r="H72" s="27"/>
      <c r="I72" s="27"/>
      <c r="J72" s="301"/>
      <c r="K72" s="27"/>
      <c r="L72" s="27"/>
    </row>
    <row r="73" spans="1:12" ht="34.5" customHeight="1">
      <c r="A73" s="286"/>
      <c r="B73" s="303" t="s">
        <v>473</v>
      </c>
      <c r="C73" s="304">
        <v>12.94</v>
      </c>
      <c r="D73" s="288" t="s">
        <v>466</v>
      </c>
      <c r="E73" s="289">
        <v>2541</v>
      </c>
      <c r="F73" s="285" t="s">
        <v>467</v>
      </c>
      <c r="G73" s="285" t="s">
        <v>468</v>
      </c>
      <c r="H73" s="285"/>
      <c r="I73" s="27"/>
      <c r="J73" s="290"/>
      <c r="K73" s="27"/>
      <c r="L73" s="287">
        <v>394566</v>
      </c>
    </row>
    <row r="74" spans="1:12" ht="12.75">
      <c r="A74" s="286"/>
      <c r="B74" s="286"/>
      <c r="C74" s="285"/>
      <c r="D74" s="285"/>
      <c r="E74" s="285"/>
      <c r="F74" s="285"/>
      <c r="G74" s="285"/>
      <c r="H74" s="285"/>
      <c r="I74" s="27"/>
      <c r="J74" s="291"/>
      <c r="K74" s="27"/>
      <c r="L74" s="287"/>
    </row>
    <row r="75" spans="1:12" ht="12.75">
      <c r="A75" s="286"/>
      <c r="B75" s="286"/>
      <c r="C75" s="285"/>
      <c r="D75" s="285"/>
      <c r="E75" s="285"/>
      <c r="F75" s="285"/>
      <c r="G75" s="285" t="s">
        <v>469</v>
      </c>
      <c r="H75" s="285"/>
      <c r="I75" s="27"/>
      <c r="J75" s="291"/>
      <c r="K75" s="27"/>
      <c r="L75" s="287">
        <v>7000</v>
      </c>
    </row>
    <row r="76" spans="1:12" ht="12.75">
      <c r="A76" s="286"/>
      <c r="B76" s="286"/>
      <c r="C76" s="285"/>
      <c r="D76" s="285"/>
      <c r="E76" s="285"/>
      <c r="F76" s="285"/>
      <c r="G76" s="285"/>
      <c r="H76" s="285"/>
      <c r="I76" s="27"/>
      <c r="J76" s="291"/>
      <c r="K76" s="27"/>
      <c r="L76" s="287"/>
    </row>
    <row r="77" spans="1:12" ht="12.75">
      <c r="A77" s="292"/>
      <c r="B77" s="293"/>
      <c r="C77" s="294"/>
      <c r="D77" s="295"/>
      <c r="E77" s="285"/>
      <c r="F77" s="285"/>
      <c r="G77" s="285" t="s">
        <v>470</v>
      </c>
      <c r="H77" s="295"/>
      <c r="I77" s="296"/>
      <c r="J77" s="297"/>
      <c r="K77" s="297"/>
      <c r="L77" s="298">
        <v>68463</v>
      </c>
    </row>
    <row r="78" spans="1:12" ht="12.75">
      <c r="A78" s="292"/>
      <c r="B78" s="293"/>
      <c r="C78" s="294"/>
      <c r="D78" s="295"/>
      <c r="E78" s="285"/>
      <c r="F78" s="285"/>
      <c r="G78" s="299"/>
      <c r="H78" s="299"/>
      <c r="I78" s="27"/>
      <c r="J78" s="291"/>
      <c r="K78" s="27"/>
      <c r="L78" s="287"/>
    </row>
    <row r="79" spans="1:12" ht="12.75">
      <c r="A79" s="292"/>
      <c r="B79" s="292"/>
      <c r="C79" s="295"/>
      <c r="D79" s="295"/>
      <c r="E79" s="295"/>
      <c r="F79" s="295"/>
      <c r="G79" s="295" t="s">
        <v>471</v>
      </c>
      <c r="H79" s="295"/>
      <c r="I79" s="27"/>
      <c r="J79" s="300"/>
      <c r="K79" s="27"/>
      <c r="L79" s="287">
        <f>SUM(L73:L77)</f>
        <v>470029</v>
      </c>
    </row>
    <row r="80" spans="1:12" ht="12.75">
      <c r="A80" s="292"/>
      <c r="B80" s="292"/>
      <c r="C80" s="295"/>
      <c r="D80" s="295"/>
      <c r="E80" s="295"/>
      <c r="F80" s="295"/>
      <c r="G80" s="295"/>
      <c r="H80" s="295"/>
      <c r="I80" s="27"/>
      <c r="J80" s="301"/>
      <c r="K80" s="27"/>
      <c r="L80" s="287"/>
    </row>
    <row r="81" spans="1:12" ht="12.75">
      <c r="A81" s="305"/>
      <c r="B81" s="305"/>
      <c r="C81" s="201"/>
      <c r="D81" s="201"/>
      <c r="E81" s="201"/>
      <c r="F81" s="201"/>
      <c r="G81" s="201"/>
      <c r="H81" s="201"/>
      <c r="I81" s="27"/>
      <c r="J81" s="301"/>
      <c r="K81" s="27"/>
      <c r="L81" s="287"/>
    </row>
    <row r="82" spans="1:12" ht="12.75">
      <c r="A82" s="279" t="s">
        <v>474</v>
      </c>
      <c r="B82" s="279" t="s">
        <v>419</v>
      </c>
      <c r="C82" s="280"/>
      <c r="D82" s="27"/>
      <c r="E82" s="27"/>
      <c r="F82" s="27"/>
      <c r="G82" s="27"/>
      <c r="H82" s="27"/>
      <c r="I82" s="27"/>
      <c r="J82" s="301"/>
      <c r="K82" s="27"/>
      <c r="L82" s="287"/>
    </row>
    <row r="83" spans="1:12" ht="12.75">
      <c r="A83" s="25"/>
      <c r="B83" s="25"/>
      <c r="C83" s="27"/>
      <c r="D83" s="27"/>
      <c r="E83" s="27"/>
      <c r="F83" s="27"/>
      <c r="G83" s="27"/>
      <c r="H83" s="27"/>
      <c r="I83" s="27"/>
      <c r="J83" s="301"/>
      <c r="K83" s="27"/>
      <c r="L83" s="287"/>
    </row>
    <row r="84" spans="1:12" ht="34.5" customHeight="1">
      <c r="A84" s="286"/>
      <c r="B84" s="303" t="s">
        <v>475</v>
      </c>
      <c r="C84" s="304">
        <v>12.94</v>
      </c>
      <c r="D84" s="288" t="s">
        <v>466</v>
      </c>
      <c r="E84" s="289">
        <v>2565</v>
      </c>
      <c r="F84" s="285" t="s">
        <v>467</v>
      </c>
      <c r="G84" s="285" t="s">
        <v>468</v>
      </c>
      <c r="H84" s="285"/>
      <c r="I84" s="27"/>
      <c r="J84" s="290"/>
      <c r="K84" s="27"/>
      <c r="L84" s="287">
        <v>331910</v>
      </c>
    </row>
    <row r="85" spans="1:12" ht="12.75">
      <c r="A85" s="286"/>
      <c r="B85" s="286"/>
      <c r="C85" s="285"/>
      <c r="D85" s="285"/>
      <c r="E85" s="285"/>
      <c r="F85" s="285"/>
      <c r="G85" s="285"/>
      <c r="H85" s="285"/>
      <c r="I85" s="27"/>
      <c r="J85" s="291"/>
      <c r="K85" s="27"/>
      <c r="L85" s="287"/>
    </row>
    <row r="86" spans="1:12" ht="12.75">
      <c r="A86" s="286"/>
      <c r="B86" s="286"/>
      <c r="C86" s="285"/>
      <c r="D86" s="285"/>
      <c r="E86" s="285"/>
      <c r="F86" s="285"/>
      <c r="G86" s="285" t="s">
        <v>469</v>
      </c>
      <c r="H86" s="285"/>
      <c r="I86" s="27"/>
      <c r="J86" s="291"/>
      <c r="K86" s="27"/>
      <c r="L86" s="287">
        <v>7000</v>
      </c>
    </row>
    <row r="87" spans="1:12" ht="12.75">
      <c r="A87" s="286"/>
      <c r="B87" s="286"/>
      <c r="C87" s="285"/>
      <c r="D87" s="285"/>
      <c r="E87" s="285"/>
      <c r="F87" s="285"/>
      <c r="G87" s="285"/>
      <c r="H87" s="285"/>
      <c r="I87" s="27"/>
      <c r="J87" s="291"/>
      <c r="K87" s="27"/>
      <c r="L87" s="287"/>
    </row>
    <row r="88" spans="1:12" ht="12.75">
      <c r="A88" s="292"/>
      <c r="B88" s="293"/>
      <c r="C88" s="294"/>
      <c r="D88" s="295"/>
      <c r="E88" s="285"/>
      <c r="F88" s="285"/>
      <c r="G88" s="285" t="s">
        <v>470</v>
      </c>
      <c r="H88" s="295"/>
      <c r="I88" s="296"/>
      <c r="J88" s="297"/>
      <c r="K88" s="297"/>
      <c r="L88" s="298">
        <v>72611</v>
      </c>
    </row>
    <row r="89" spans="1:12" ht="12.75">
      <c r="A89" s="292"/>
      <c r="B89" s="293"/>
      <c r="C89" s="294"/>
      <c r="D89" s="295"/>
      <c r="E89" s="285"/>
      <c r="F89" s="285"/>
      <c r="G89" s="299"/>
      <c r="H89" s="299"/>
      <c r="I89" s="27"/>
      <c r="J89" s="291"/>
      <c r="K89" s="27"/>
      <c r="L89" s="287"/>
    </row>
    <row r="90" spans="1:12" ht="12.75">
      <c r="A90" s="292"/>
      <c r="B90" s="292"/>
      <c r="C90" s="295"/>
      <c r="D90" s="295"/>
      <c r="E90" s="295"/>
      <c r="F90" s="295"/>
      <c r="G90" s="295" t="s">
        <v>471</v>
      </c>
      <c r="H90" s="295"/>
      <c r="I90" s="27"/>
      <c r="J90" s="300"/>
      <c r="K90" s="27"/>
      <c r="L90" s="287">
        <f>SUM(L84:L88)</f>
        <v>411521</v>
      </c>
    </row>
    <row r="91" spans="1:12" ht="12.75">
      <c r="A91" s="292"/>
      <c r="B91" s="292"/>
      <c r="C91" s="292"/>
      <c r="D91" s="292"/>
      <c r="E91" s="292"/>
      <c r="F91" s="292"/>
      <c r="G91" s="292"/>
      <c r="H91" s="292"/>
      <c r="I91" s="25"/>
      <c r="J91" s="25"/>
      <c r="K91" s="25"/>
      <c r="L91" s="25"/>
    </row>
    <row r="92" spans="1:12" ht="12.75">
      <c r="A92" s="292"/>
      <c r="B92" s="292"/>
      <c r="C92" s="292"/>
      <c r="D92" s="292"/>
      <c r="E92" s="292"/>
      <c r="F92" s="292"/>
      <c r="G92" s="292"/>
      <c r="H92" s="292"/>
      <c r="I92" s="25"/>
      <c r="J92" s="25"/>
      <c r="K92" s="25"/>
      <c r="L92" s="25"/>
    </row>
    <row r="93" spans="1:12" ht="12.75">
      <c r="A93" s="305"/>
      <c r="B93" s="305"/>
      <c r="C93" s="305"/>
      <c r="D93" s="305"/>
      <c r="E93" s="305"/>
      <c r="F93" s="305"/>
      <c r="G93" s="305"/>
      <c r="H93" s="305"/>
      <c r="I93" s="25"/>
      <c r="J93" s="25"/>
      <c r="K93" s="25"/>
      <c r="L93" s="25"/>
    </row>
    <row r="94" spans="1:12" ht="12.75">
      <c r="A94" s="306" t="s">
        <v>476</v>
      </c>
      <c r="B94" s="305" t="s">
        <v>477</v>
      </c>
      <c r="C94" s="305"/>
      <c r="D94" s="305"/>
      <c r="E94" s="305"/>
      <c r="F94" s="305"/>
      <c r="G94" s="305"/>
      <c r="H94" s="305"/>
      <c r="I94" s="25"/>
      <c r="J94" s="25"/>
      <c r="K94" s="25"/>
      <c r="L94" s="25"/>
    </row>
    <row r="95" spans="1:12" ht="12.75">
      <c r="A95" s="306" t="s">
        <v>478</v>
      </c>
      <c r="B95" s="307" t="s">
        <v>479</v>
      </c>
      <c r="C95" s="307"/>
      <c r="D95" s="305"/>
      <c r="E95" s="305"/>
      <c r="F95" s="305"/>
      <c r="G95" s="305"/>
      <c r="H95" s="305"/>
      <c r="I95" s="25"/>
      <c r="J95" s="25"/>
      <c r="K95" s="25"/>
      <c r="L95" s="25"/>
    </row>
    <row r="96" spans="1:12" ht="12.75">
      <c r="A96" s="308" t="s">
        <v>480</v>
      </c>
      <c r="B96" s="25" t="s">
        <v>481</v>
      </c>
      <c r="C96" s="25"/>
      <c r="D96" s="25"/>
      <c r="E96" s="25"/>
      <c r="F96" s="25"/>
      <c r="G96" s="25"/>
      <c r="H96" s="279"/>
      <c r="I96" s="25"/>
      <c r="J96" s="25"/>
      <c r="K96" s="25"/>
      <c r="L96" s="25"/>
    </row>
    <row r="97" spans="1:12" ht="12.75">
      <c r="A97" s="308" t="s">
        <v>480</v>
      </c>
      <c r="B97" s="25" t="s">
        <v>482</v>
      </c>
      <c r="C97" s="25"/>
      <c r="D97" s="25"/>
      <c r="E97" s="25"/>
      <c r="F97" s="25"/>
      <c r="G97" s="25"/>
      <c r="H97" s="279"/>
      <c r="I97" s="25"/>
      <c r="J97" s="25"/>
      <c r="K97" s="25"/>
      <c r="L97" s="25"/>
    </row>
    <row r="98" spans="1:12" ht="12.75">
      <c r="A98" s="25"/>
      <c r="B98" s="25" t="s">
        <v>483</v>
      </c>
      <c r="C98" s="25"/>
      <c r="D98" s="25"/>
      <c r="E98" s="25"/>
      <c r="F98" s="25"/>
      <c r="G98" s="25"/>
      <c r="H98" s="279"/>
      <c r="I98" s="25"/>
      <c r="J98" s="25"/>
      <c r="K98" s="25"/>
      <c r="L98" s="25"/>
    </row>
    <row r="99" spans="1:12" ht="12.75">
      <c r="A99" s="25"/>
      <c r="B99" s="25"/>
      <c r="C99" s="25"/>
      <c r="D99" s="25"/>
      <c r="E99" s="25"/>
      <c r="F99" s="25"/>
      <c r="G99" s="25"/>
      <c r="H99" s="286"/>
      <c r="I99" s="286"/>
      <c r="J99" s="286"/>
      <c r="K99" s="286"/>
      <c r="L99" s="286"/>
    </row>
    <row r="100" spans="1:12" ht="12.75" customHeight="1">
      <c r="A100" s="25"/>
      <c r="B100" s="25"/>
      <c r="C100" s="25"/>
      <c r="D100" s="25"/>
      <c r="E100" s="25"/>
      <c r="F100" s="286"/>
      <c r="G100" s="25"/>
      <c r="H100" s="286"/>
      <c r="I100" s="309" t="s">
        <v>484</v>
      </c>
      <c r="J100" s="309"/>
      <c r="K100" s="286"/>
      <c r="L100" s="286"/>
    </row>
    <row r="101" spans="1:12" ht="12.75">
      <c r="A101" s="25"/>
      <c r="B101" s="25"/>
      <c r="C101" s="25"/>
      <c r="D101" s="25"/>
      <c r="E101" s="25"/>
      <c r="F101" s="292"/>
      <c r="G101" s="25"/>
      <c r="H101" s="292"/>
      <c r="I101" s="309"/>
      <c r="J101" s="309"/>
      <c r="K101" s="286"/>
      <c r="L101" s="292"/>
    </row>
    <row r="102" spans="1:12" ht="12.75">
      <c r="A102" s="25"/>
      <c r="B102" s="25"/>
      <c r="C102" s="25"/>
      <c r="D102" s="25"/>
      <c r="E102" s="25"/>
      <c r="F102" s="292"/>
      <c r="G102" s="25"/>
      <c r="H102" s="292"/>
      <c r="I102" s="25"/>
      <c r="J102" s="25"/>
      <c r="K102" s="286"/>
      <c r="L102" s="292"/>
    </row>
    <row r="103" spans="1:12" ht="12.75">
      <c r="A103" s="25"/>
      <c r="B103" s="25"/>
      <c r="C103" s="25"/>
      <c r="D103" s="25"/>
      <c r="E103" s="25"/>
      <c r="F103" s="292"/>
      <c r="G103" s="25"/>
      <c r="H103" s="292"/>
      <c r="I103" s="25"/>
      <c r="J103" s="279" t="s">
        <v>485</v>
      </c>
      <c r="K103" s="292"/>
      <c r="L103" s="292"/>
    </row>
    <row r="104" spans="8:12" ht="12.75">
      <c r="H104" s="310"/>
      <c r="I104" s="310"/>
      <c r="J104" s="310"/>
      <c r="K104" s="310"/>
      <c r="L104" s="310"/>
    </row>
    <row r="105" spans="8:12" ht="12.75">
      <c r="H105" s="311"/>
      <c r="I105" s="310"/>
      <c r="J105" s="310"/>
      <c r="K105" s="310"/>
      <c r="L105" s="310"/>
    </row>
    <row r="106" ht="12.75">
      <c r="H106" s="312"/>
    </row>
    <row r="107" ht="12.75">
      <c r="H107"/>
    </row>
    <row r="108" spans="8:12" ht="12.75">
      <c r="H108" s="313"/>
      <c r="I108" s="314"/>
      <c r="J108" s="313"/>
      <c r="K108" s="313"/>
      <c r="L108" s="313"/>
    </row>
    <row r="109" spans="8:12" ht="12.75">
      <c r="H109" s="313"/>
      <c r="I109" s="313"/>
      <c r="J109" s="313"/>
      <c r="K109" s="313"/>
      <c r="L109" s="313"/>
    </row>
    <row r="110" spans="8:12" ht="12.75">
      <c r="H110" s="313"/>
      <c r="I110" s="313"/>
      <c r="J110" s="313"/>
      <c r="K110" s="313"/>
      <c r="L110" s="313"/>
    </row>
    <row r="111" spans="8:12" ht="12.75">
      <c r="H111" s="313"/>
      <c r="I111" s="313"/>
      <c r="J111" s="313"/>
      <c r="K111" s="313"/>
      <c r="L111" s="313"/>
    </row>
    <row r="112" spans="8:12" ht="12.75">
      <c r="H112" s="310"/>
      <c r="I112" s="310"/>
      <c r="J112" s="313"/>
      <c r="K112" s="313"/>
      <c r="L112" s="310"/>
    </row>
    <row r="113" spans="8:12" ht="12.75">
      <c r="H113" s="310"/>
      <c r="I113" s="310"/>
      <c r="J113" s="313"/>
      <c r="K113" s="313"/>
      <c r="L113" s="310"/>
    </row>
    <row r="114" spans="8:12" ht="12.75">
      <c r="H114" s="310"/>
      <c r="I114" s="310"/>
      <c r="J114" s="310"/>
      <c r="K114" s="310"/>
      <c r="L114" s="310"/>
    </row>
    <row r="115" spans="8:12" ht="12.75">
      <c r="H115" s="310"/>
      <c r="I115" s="310"/>
      <c r="J115" s="310"/>
      <c r="K115" s="310"/>
      <c r="L115" s="310"/>
    </row>
    <row r="116" spans="9:12" ht="12.75">
      <c r="I116" s="2"/>
      <c r="J116" s="2"/>
      <c r="K116" s="2"/>
      <c r="L116" s="2"/>
    </row>
    <row r="117" ht="12.75">
      <c r="H117" s="315"/>
    </row>
    <row r="118" ht="12.75">
      <c r="H118"/>
    </row>
    <row r="119" spans="8:12" ht="12.75">
      <c r="H119" s="313"/>
      <c r="I119" s="314"/>
      <c r="J119" s="313"/>
      <c r="K119" s="313"/>
      <c r="L119" s="313"/>
    </row>
    <row r="120" spans="8:12" ht="12.75">
      <c r="H120" s="313"/>
      <c r="I120" s="313"/>
      <c r="J120" s="313"/>
      <c r="K120" s="313"/>
      <c r="L120" s="313"/>
    </row>
    <row r="121" spans="8:12" ht="12.75">
      <c r="H121" s="313"/>
      <c r="I121" s="313"/>
      <c r="J121" s="313"/>
      <c r="K121" s="313"/>
      <c r="L121" s="313"/>
    </row>
    <row r="122" spans="8:12" ht="12.75">
      <c r="H122" s="313"/>
      <c r="I122" s="313"/>
      <c r="J122" s="313"/>
      <c r="K122" s="313"/>
      <c r="L122" s="313"/>
    </row>
    <row r="123" spans="8:12" ht="12.75">
      <c r="H123" s="310"/>
      <c r="I123" s="310"/>
      <c r="J123" s="313"/>
      <c r="K123" s="313"/>
      <c r="L123" s="310"/>
    </row>
    <row r="124" spans="8:12" ht="12.75">
      <c r="H124" s="310"/>
      <c r="I124" s="310"/>
      <c r="J124" s="313"/>
      <c r="K124" s="313"/>
      <c r="L124" s="310"/>
    </row>
    <row r="125" spans="8:12" ht="12.75">
      <c r="H125" s="310"/>
      <c r="I125" s="310"/>
      <c r="J125" s="310"/>
      <c r="K125" s="310"/>
      <c r="L125" s="310"/>
    </row>
    <row r="126" spans="8:12" ht="12.75">
      <c r="H126" s="310"/>
      <c r="I126" s="310"/>
      <c r="J126" s="310"/>
      <c r="K126" s="310"/>
      <c r="L126" s="310"/>
    </row>
    <row r="127" spans="9:12" ht="12.75">
      <c r="I127" s="2"/>
      <c r="J127" s="2"/>
      <c r="K127" s="2"/>
      <c r="L127" s="2"/>
    </row>
    <row r="128" spans="8:12" ht="12.75">
      <c r="H128" s="316"/>
      <c r="I128" s="2"/>
      <c r="J128" s="2"/>
      <c r="K128" s="2"/>
      <c r="L128" s="2"/>
    </row>
    <row r="129" spans="8:12" ht="12.75">
      <c r="H129" s="316"/>
      <c r="I129" s="2"/>
      <c r="J129" s="2"/>
      <c r="K129" s="2"/>
      <c r="L129" s="2"/>
    </row>
  </sheetData>
  <sheetProtection/>
  <printOptions/>
  <pageMargins left="0.07847222222222222" right="0.07847222222222222" top="0.39375" bottom="0.393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421875" style="12" customWidth="1"/>
    <col min="2" max="2" width="26.8515625" style="12" customWidth="1"/>
    <col min="3" max="3" width="8.8515625" style="12" customWidth="1"/>
    <col min="4" max="4" width="11.57421875" style="12" customWidth="1"/>
    <col min="5" max="5" width="17.8515625" style="12" customWidth="1"/>
    <col min="6" max="6" width="17.28125" style="12" customWidth="1"/>
    <col min="7" max="7" width="12.7109375" style="12" customWidth="1"/>
    <col min="8" max="8" width="11.140625" style="12" customWidth="1"/>
    <col min="9" max="9" width="10.7109375" style="12" customWidth="1"/>
    <col min="10" max="10" width="16.8515625" style="12" customWidth="1"/>
  </cols>
  <sheetData>
    <row r="1" spans="1:10" ht="12.75">
      <c r="A1" s="485" t="s">
        <v>486</v>
      </c>
      <c r="B1" s="485"/>
      <c r="C1" s="485"/>
      <c r="D1" s="485"/>
      <c r="E1" s="485"/>
      <c r="F1" s="485"/>
      <c r="G1" s="485"/>
      <c r="H1" s="485"/>
      <c r="I1" s="485"/>
      <c r="J1" s="485"/>
    </row>
    <row r="2" s="88" customFormat="1" ht="8.25">
      <c r="A2" s="317"/>
    </row>
    <row r="3" spans="1:10" ht="12.75">
      <c r="A3" s="486" t="s">
        <v>487</v>
      </c>
      <c r="B3" s="486"/>
      <c r="C3" s="486"/>
      <c r="D3" s="486"/>
      <c r="E3" s="486"/>
      <c r="F3" s="486"/>
      <c r="G3" s="486"/>
      <c r="H3" s="486"/>
      <c r="I3" s="486"/>
      <c r="J3" s="486"/>
    </row>
    <row r="4" spans="1:10" ht="12.75">
      <c r="A4" s="486" t="s">
        <v>488</v>
      </c>
      <c r="B4" s="486"/>
      <c r="C4" s="486"/>
      <c r="D4" s="486"/>
      <c r="E4" s="486"/>
      <c r="F4" s="486"/>
      <c r="G4" s="486"/>
      <c r="H4" s="486"/>
      <c r="I4" s="486"/>
      <c r="J4" s="486"/>
    </row>
    <row r="5" s="88" customFormat="1" ht="8.25"/>
    <row r="6" spans="1:10" ht="12.75">
      <c r="A6" s="487" t="s">
        <v>489</v>
      </c>
      <c r="B6" s="487"/>
      <c r="C6" s="487"/>
      <c r="D6" s="487"/>
      <c r="E6" s="487"/>
      <c r="F6" s="487"/>
      <c r="G6" s="487"/>
      <c r="H6" s="487"/>
      <c r="I6" s="487"/>
      <c r="J6" s="487"/>
    </row>
    <row r="7" spans="1:10" ht="12.75">
      <c r="A7" s="488" t="s">
        <v>490</v>
      </c>
      <c r="B7" s="488"/>
      <c r="C7" s="488"/>
      <c r="D7" s="488"/>
      <c r="E7" s="488"/>
      <c r="F7" s="488"/>
      <c r="G7" s="488"/>
      <c r="H7" s="488"/>
      <c r="I7" s="488"/>
      <c r="J7" s="488"/>
    </row>
    <row r="8" spans="1:10" ht="12.75" customHeight="1">
      <c r="A8" s="489"/>
      <c r="B8" s="319" t="s">
        <v>491</v>
      </c>
      <c r="C8" s="319" t="s">
        <v>492</v>
      </c>
      <c r="D8" s="484" t="s">
        <v>493</v>
      </c>
      <c r="E8" s="484" t="s">
        <v>494</v>
      </c>
      <c r="F8" s="484"/>
      <c r="G8" s="484" t="s">
        <v>495</v>
      </c>
      <c r="H8" s="484" t="s">
        <v>496</v>
      </c>
      <c r="I8" s="484" t="s">
        <v>497</v>
      </c>
      <c r="J8" s="484" t="s">
        <v>498</v>
      </c>
    </row>
    <row r="9" spans="1:10" ht="25.5">
      <c r="A9" s="489"/>
      <c r="B9" s="320" t="s">
        <v>499</v>
      </c>
      <c r="C9" s="320"/>
      <c r="D9" s="484"/>
      <c r="E9" s="320" t="s">
        <v>500</v>
      </c>
      <c r="F9" s="320" t="s">
        <v>501</v>
      </c>
      <c r="G9" s="484"/>
      <c r="H9" s="484"/>
      <c r="I9" s="484"/>
      <c r="J9" s="484"/>
    </row>
    <row r="10" spans="1:10" ht="12.75">
      <c r="A10" s="318"/>
      <c r="B10" s="321">
        <v>1</v>
      </c>
      <c r="C10" s="321"/>
      <c r="D10" s="322">
        <v>2</v>
      </c>
      <c r="E10" s="322">
        <v>3</v>
      </c>
      <c r="F10" s="322">
        <v>4</v>
      </c>
      <c r="G10" s="322">
        <v>5</v>
      </c>
      <c r="H10" s="322">
        <v>6</v>
      </c>
      <c r="I10" s="322">
        <v>7</v>
      </c>
      <c r="J10" s="323">
        <v>8</v>
      </c>
    </row>
    <row r="11" spans="1:10" ht="12.75">
      <c r="A11" s="324" t="s">
        <v>502</v>
      </c>
      <c r="B11" s="325" t="s">
        <v>343</v>
      </c>
      <c r="C11" s="325"/>
      <c r="D11" s="326"/>
      <c r="E11" s="326"/>
      <c r="F11" s="326"/>
      <c r="G11" s="326"/>
      <c r="H11" s="326"/>
      <c r="I11" s="326"/>
      <c r="J11" s="326"/>
    </row>
    <row r="12" spans="1:10" ht="12.75">
      <c r="A12" s="327"/>
      <c r="B12" s="328" t="s">
        <v>503</v>
      </c>
      <c r="C12" s="328">
        <v>4111</v>
      </c>
      <c r="D12" s="326">
        <v>120000</v>
      </c>
      <c r="E12" s="326"/>
      <c r="F12" s="326"/>
      <c r="G12" s="326"/>
      <c r="H12" s="326"/>
      <c r="I12" s="326"/>
      <c r="J12" s="326">
        <f>SUM(D12:I12)</f>
        <v>120000</v>
      </c>
    </row>
    <row r="13" spans="1:10" ht="12.75">
      <c r="A13" s="327"/>
      <c r="B13" s="328" t="s">
        <v>504</v>
      </c>
      <c r="C13" s="328"/>
      <c r="D13" s="326"/>
      <c r="E13" s="326"/>
      <c r="F13" s="326"/>
      <c r="G13" s="326"/>
      <c r="H13" s="326"/>
      <c r="I13" s="326"/>
      <c r="J13" s="326">
        <f>SUM(D13:I13)</f>
        <v>0</v>
      </c>
    </row>
    <row r="14" spans="1:10" ht="12.75">
      <c r="A14" s="327"/>
      <c r="B14" s="325" t="s">
        <v>498</v>
      </c>
      <c r="C14" s="325"/>
      <c r="D14" s="326">
        <f aca="true" t="shared" si="0" ref="D14:J14">SUM(D12:D13)</f>
        <v>120000</v>
      </c>
      <c r="E14" s="326">
        <f t="shared" si="0"/>
        <v>0</v>
      </c>
      <c r="F14" s="326">
        <f t="shared" si="0"/>
        <v>0</v>
      </c>
      <c r="G14" s="326">
        <f t="shared" si="0"/>
        <v>0</v>
      </c>
      <c r="H14" s="326">
        <f t="shared" si="0"/>
        <v>0</v>
      </c>
      <c r="I14" s="326">
        <f t="shared" si="0"/>
        <v>0</v>
      </c>
      <c r="J14" s="326">
        <f t="shared" si="0"/>
        <v>120000</v>
      </c>
    </row>
    <row r="15" spans="1:10" s="88" customFormat="1" ht="8.25">
      <c r="A15" s="329"/>
      <c r="B15" s="330"/>
      <c r="C15" s="330"/>
      <c r="D15" s="331"/>
      <c r="E15" s="331"/>
      <c r="F15" s="331"/>
      <c r="G15" s="331"/>
      <c r="H15" s="331"/>
      <c r="I15" s="331"/>
      <c r="J15" s="331"/>
    </row>
    <row r="16" spans="1:10" ht="38.25">
      <c r="A16" s="324" t="s">
        <v>472</v>
      </c>
      <c r="B16" s="325" t="s">
        <v>505</v>
      </c>
      <c r="C16" s="325"/>
      <c r="D16" s="326"/>
      <c r="E16" s="326"/>
      <c r="F16" s="326"/>
      <c r="G16" s="326"/>
      <c r="H16" s="326"/>
      <c r="I16" s="326"/>
      <c r="J16" s="326"/>
    </row>
    <row r="17" spans="1:10" ht="12.75">
      <c r="A17" s="324"/>
      <c r="B17" s="328" t="s">
        <v>506</v>
      </c>
      <c r="C17" s="325"/>
      <c r="D17" s="326"/>
      <c r="E17" s="326"/>
      <c r="F17" s="326"/>
      <c r="G17" s="326"/>
      <c r="H17" s="326"/>
      <c r="I17" s="326"/>
      <c r="J17" s="326"/>
    </row>
    <row r="18" spans="1:10" ht="12.75">
      <c r="A18" s="327"/>
      <c r="B18" s="328" t="s">
        <v>503</v>
      </c>
      <c r="C18" s="328">
        <v>4212</v>
      </c>
      <c r="D18" s="326">
        <v>600000</v>
      </c>
      <c r="E18" s="326"/>
      <c r="F18" s="326"/>
      <c r="G18" s="326"/>
      <c r="H18" s="326">
        <v>0</v>
      </c>
      <c r="I18" s="326"/>
      <c r="J18" s="326">
        <f>SUM(D18:I18)</f>
        <v>600000</v>
      </c>
    </row>
    <row r="19" spans="1:10" ht="12.75">
      <c r="A19" s="327"/>
      <c r="B19" s="328" t="s">
        <v>507</v>
      </c>
      <c r="C19" s="328"/>
      <c r="D19" s="326"/>
      <c r="E19" s="326"/>
      <c r="F19" s="326"/>
      <c r="G19" s="326"/>
      <c r="H19" s="326"/>
      <c r="I19" s="326"/>
      <c r="J19" s="326">
        <f>SUM(D19:I19)</f>
        <v>0</v>
      </c>
    </row>
    <row r="20" spans="1:10" ht="12.75">
      <c r="A20" s="324"/>
      <c r="B20" s="328" t="s">
        <v>508</v>
      </c>
      <c r="C20" s="325"/>
      <c r="D20" s="326"/>
      <c r="E20" s="326"/>
      <c r="F20" s="326"/>
      <c r="G20" s="326"/>
      <c r="H20" s="326"/>
      <c r="I20" s="326"/>
      <c r="J20" s="326"/>
    </row>
    <row r="21" spans="1:10" ht="12.75">
      <c r="A21" s="327"/>
      <c r="B21" s="328" t="s">
        <v>503</v>
      </c>
      <c r="C21" s="328">
        <v>4213</v>
      </c>
      <c r="D21" s="326">
        <v>50000</v>
      </c>
      <c r="E21" s="326"/>
      <c r="F21" s="326"/>
      <c r="G21" s="326"/>
      <c r="H21" s="326">
        <v>0</v>
      </c>
      <c r="I21" s="326"/>
      <c r="J21" s="326">
        <f>SUM(D21:I21)</f>
        <v>50000</v>
      </c>
    </row>
    <row r="22" spans="1:10" ht="12.75">
      <c r="A22" s="327"/>
      <c r="B22" s="328" t="s">
        <v>507</v>
      </c>
      <c r="C22" s="328"/>
      <c r="D22" s="326"/>
      <c r="E22" s="326"/>
      <c r="F22" s="326"/>
      <c r="G22" s="326"/>
      <c r="H22" s="326"/>
      <c r="I22" s="326"/>
      <c r="J22" s="326">
        <f>SUM(D22:I22)</f>
        <v>0</v>
      </c>
    </row>
    <row r="23" spans="1:10" ht="12.75">
      <c r="A23" s="324"/>
      <c r="B23" s="328" t="s">
        <v>509</v>
      </c>
      <c r="C23" s="325"/>
      <c r="D23" s="326"/>
      <c r="E23" s="326"/>
      <c r="F23" s="326"/>
      <c r="G23" s="326"/>
      <c r="H23" s="326"/>
      <c r="I23" s="326"/>
      <c r="J23" s="326"/>
    </row>
    <row r="24" spans="1:10" ht="12.75">
      <c r="A24" s="327"/>
      <c r="B24" s="328" t="s">
        <v>503</v>
      </c>
      <c r="C24" s="328">
        <v>4214</v>
      </c>
      <c r="D24" s="326">
        <v>150000</v>
      </c>
      <c r="E24" s="326"/>
      <c r="F24" s="326"/>
      <c r="G24" s="326"/>
      <c r="H24" s="326">
        <v>1168000</v>
      </c>
      <c r="I24" s="326"/>
      <c r="J24" s="326">
        <f>SUM(D24:I24)</f>
        <v>1318000</v>
      </c>
    </row>
    <row r="25" spans="1:10" ht="12.75">
      <c r="A25" s="327"/>
      <c r="B25" s="328" t="s">
        <v>507</v>
      </c>
      <c r="C25" s="328"/>
      <c r="D25" s="326"/>
      <c r="E25" s="326"/>
      <c r="F25" s="326"/>
      <c r="G25" s="326"/>
      <c r="H25" s="326"/>
      <c r="I25" s="326"/>
      <c r="J25" s="326">
        <f>SUM(D25:I25)</f>
        <v>0</v>
      </c>
    </row>
    <row r="26" spans="1:10" ht="12.75">
      <c r="A26" s="324"/>
      <c r="B26" s="325" t="s">
        <v>510</v>
      </c>
      <c r="C26" s="325"/>
      <c r="D26" s="326">
        <f aca="true" t="shared" si="1" ref="D26:J26">SUM(D17:D25)</f>
        <v>800000</v>
      </c>
      <c r="E26" s="326">
        <f t="shared" si="1"/>
        <v>0</v>
      </c>
      <c r="F26" s="326">
        <f t="shared" si="1"/>
        <v>0</v>
      </c>
      <c r="G26" s="326">
        <f t="shared" si="1"/>
        <v>0</v>
      </c>
      <c r="H26" s="326">
        <f t="shared" si="1"/>
        <v>1168000</v>
      </c>
      <c r="I26" s="326">
        <f t="shared" si="1"/>
        <v>0</v>
      </c>
      <c r="J26" s="326">
        <f t="shared" si="1"/>
        <v>1968000</v>
      </c>
    </row>
    <row r="27" spans="1:10" s="88" customFormat="1" ht="8.25">
      <c r="A27" s="332"/>
      <c r="B27" s="333"/>
      <c r="C27" s="333"/>
      <c r="D27" s="331"/>
      <c r="E27" s="331"/>
      <c r="F27" s="331"/>
      <c r="G27" s="331"/>
      <c r="H27" s="331"/>
      <c r="I27" s="331"/>
      <c r="J27" s="331"/>
    </row>
    <row r="28" spans="1:10" ht="38.25">
      <c r="A28" s="324" t="s">
        <v>474</v>
      </c>
      <c r="B28" s="325" t="s">
        <v>511</v>
      </c>
      <c r="C28" s="325"/>
      <c r="D28" s="326"/>
      <c r="E28" s="326"/>
      <c r="F28" s="326"/>
      <c r="G28" s="326"/>
      <c r="H28" s="326"/>
      <c r="I28" s="326"/>
      <c r="J28" s="326"/>
    </row>
    <row r="29" spans="1:10" ht="12.75">
      <c r="A29" s="327"/>
      <c r="B29" s="328" t="s">
        <v>503</v>
      </c>
      <c r="C29" s="328">
        <v>3224</v>
      </c>
      <c r="D29" s="326">
        <v>55000</v>
      </c>
      <c r="E29" s="326"/>
      <c r="F29" s="326"/>
      <c r="G29" s="326"/>
      <c r="H29" s="326"/>
      <c r="I29" s="326"/>
      <c r="J29" s="326">
        <f>SUM(D29:I29)</f>
        <v>55000</v>
      </c>
    </row>
    <row r="30" spans="1:10" ht="12.75">
      <c r="A30" s="327"/>
      <c r="B30" s="328" t="s">
        <v>507</v>
      </c>
      <c r="C30" s="328"/>
      <c r="D30" s="326"/>
      <c r="E30" s="326"/>
      <c r="F30" s="326"/>
      <c r="G30" s="326"/>
      <c r="H30" s="326"/>
      <c r="I30" s="326"/>
      <c r="J30" s="326">
        <f>SUM(D30:I30)</f>
        <v>0</v>
      </c>
    </row>
    <row r="31" spans="1:10" ht="12.75">
      <c r="A31" s="327"/>
      <c r="B31" s="328" t="s">
        <v>503</v>
      </c>
      <c r="C31" s="328">
        <v>3232</v>
      </c>
      <c r="D31" s="326">
        <v>35000</v>
      </c>
      <c r="E31" s="326"/>
      <c r="F31" s="326"/>
      <c r="G31" s="326"/>
      <c r="H31" s="326"/>
      <c r="I31" s="326"/>
      <c r="J31" s="326">
        <f>SUM(D31:I31)</f>
        <v>35000</v>
      </c>
    </row>
    <row r="32" spans="1:10" ht="12.75">
      <c r="A32" s="327"/>
      <c r="B32" s="328" t="s">
        <v>507</v>
      </c>
      <c r="C32" s="325"/>
      <c r="D32" s="326"/>
      <c r="E32" s="326"/>
      <c r="F32" s="326"/>
      <c r="G32" s="326"/>
      <c r="H32" s="326"/>
      <c r="I32" s="326"/>
      <c r="J32" s="326">
        <f>SUM(D32:I32)</f>
        <v>0</v>
      </c>
    </row>
    <row r="33" spans="1:10" ht="12.75">
      <c r="A33" s="327"/>
      <c r="B33" s="325" t="s">
        <v>510</v>
      </c>
      <c r="C33" s="325"/>
      <c r="D33" s="326">
        <f>SUM(D27:D32)</f>
        <v>90000</v>
      </c>
      <c r="E33" s="326">
        <f>SUM(E27:E32)</f>
        <v>0</v>
      </c>
      <c r="F33" s="326">
        <f>SUM(F27:F32)</f>
        <v>0</v>
      </c>
      <c r="G33" s="326"/>
      <c r="H33" s="326">
        <f>SUM(H27:H32)</f>
        <v>0</v>
      </c>
      <c r="I33" s="326">
        <f>SUM(I27:I32)</f>
        <v>0</v>
      </c>
      <c r="J33" s="326">
        <f>SUM(J27:J32)</f>
        <v>90000</v>
      </c>
    </row>
    <row r="34" spans="1:10" s="88" customFormat="1" ht="8.25">
      <c r="A34" s="329"/>
      <c r="B34" s="333"/>
      <c r="C34" s="333"/>
      <c r="D34" s="331"/>
      <c r="E34" s="331"/>
      <c r="F34" s="331"/>
      <c r="G34" s="331"/>
      <c r="H34" s="331"/>
      <c r="I34" s="331"/>
      <c r="J34" s="331"/>
    </row>
    <row r="35" spans="1:10" ht="25.5">
      <c r="A35" s="324" t="s">
        <v>512</v>
      </c>
      <c r="B35" s="325" t="s">
        <v>513</v>
      </c>
      <c r="C35" s="325"/>
      <c r="D35" s="326"/>
      <c r="E35" s="326"/>
      <c r="F35" s="326"/>
      <c r="G35" s="326"/>
      <c r="H35" s="326"/>
      <c r="I35" s="326"/>
      <c r="J35" s="326"/>
    </row>
    <row r="36" spans="1:10" ht="12.75">
      <c r="A36" s="327"/>
      <c r="B36" s="328" t="s">
        <v>503</v>
      </c>
      <c r="C36" s="328">
        <v>4511</v>
      </c>
      <c r="D36" s="326">
        <v>45000</v>
      </c>
      <c r="E36" s="326"/>
      <c r="F36" s="326"/>
      <c r="G36" s="326"/>
      <c r="H36" s="326"/>
      <c r="I36" s="326"/>
      <c r="J36" s="326">
        <f>SUM(D36:I36)</f>
        <v>45000</v>
      </c>
    </row>
    <row r="37" spans="1:10" ht="12.75">
      <c r="A37" s="327"/>
      <c r="B37" s="328" t="s">
        <v>507</v>
      </c>
      <c r="C37" s="328"/>
      <c r="D37" s="326"/>
      <c r="E37" s="326"/>
      <c r="F37" s="326"/>
      <c r="G37" s="326"/>
      <c r="H37" s="326"/>
      <c r="I37" s="326"/>
      <c r="J37" s="326">
        <f>SUM(D37:I37)</f>
        <v>0</v>
      </c>
    </row>
    <row r="38" spans="1:10" ht="12.75">
      <c r="A38" s="327"/>
      <c r="B38" s="325" t="s">
        <v>498</v>
      </c>
      <c r="C38" s="325"/>
      <c r="D38" s="326">
        <f aca="true" t="shared" si="2" ref="D38:J38">SUM(D36:D37)</f>
        <v>45000</v>
      </c>
      <c r="E38" s="326">
        <f t="shared" si="2"/>
        <v>0</v>
      </c>
      <c r="F38" s="326">
        <f t="shared" si="2"/>
        <v>0</v>
      </c>
      <c r="G38" s="326">
        <f t="shared" si="2"/>
        <v>0</v>
      </c>
      <c r="H38" s="326">
        <f t="shared" si="2"/>
        <v>0</v>
      </c>
      <c r="I38" s="326">
        <f t="shared" si="2"/>
        <v>0</v>
      </c>
      <c r="J38" s="326">
        <f t="shared" si="2"/>
        <v>45000</v>
      </c>
    </row>
    <row r="39" spans="1:10" s="88" customFormat="1" ht="8.25">
      <c r="A39" s="329"/>
      <c r="B39" s="333"/>
      <c r="C39" s="333"/>
      <c r="D39" s="331"/>
      <c r="E39" s="331"/>
      <c r="F39" s="331"/>
      <c r="G39" s="331"/>
      <c r="H39" s="331"/>
      <c r="I39" s="331"/>
      <c r="J39" s="331"/>
    </row>
    <row r="40" spans="1:10" ht="12.75">
      <c r="A40" s="324" t="s">
        <v>514</v>
      </c>
      <c r="B40" s="325" t="s">
        <v>515</v>
      </c>
      <c r="C40" s="325"/>
      <c r="D40" s="326"/>
      <c r="E40" s="326"/>
      <c r="F40" s="326"/>
      <c r="G40" s="326"/>
      <c r="H40" s="326"/>
      <c r="I40" s="326"/>
      <c r="J40" s="326"/>
    </row>
    <row r="41" spans="1:10" ht="12.75">
      <c r="A41" s="327"/>
      <c r="B41" s="328" t="s">
        <v>503</v>
      </c>
      <c r="C41" s="328">
        <v>4221</v>
      </c>
      <c r="D41" s="326">
        <v>10000</v>
      </c>
      <c r="E41" s="326"/>
      <c r="F41" s="326"/>
      <c r="G41" s="326"/>
      <c r="H41" s="326"/>
      <c r="I41" s="326"/>
      <c r="J41" s="326">
        <f>SUM(D41:I41)</f>
        <v>10000</v>
      </c>
    </row>
    <row r="42" spans="1:10" ht="12.75">
      <c r="A42" s="327"/>
      <c r="B42" s="328" t="s">
        <v>516</v>
      </c>
      <c r="C42" s="328"/>
      <c r="D42" s="326"/>
      <c r="E42" s="326"/>
      <c r="F42" s="326"/>
      <c r="G42" s="326"/>
      <c r="H42" s="326"/>
      <c r="I42" s="326"/>
      <c r="J42" s="326">
        <f>SUM(D42:I42)</f>
        <v>0</v>
      </c>
    </row>
    <row r="43" spans="1:10" ht="12.75">
      <c r="A43" s="327"/>
      <c r="B43" s="325" t="s">
        <v>498</v>
      </c>
      <c r="C43" s="325"/>
      <c r="D43" s="326">
        <f aca="true" t="shared" si="3" ref="D43:J43">SUM(D41:D42)</f>
        <v>10000</v>
      </c>
      <c r="E43" s="326">
        <f t="shared" si="3"/>
        <v>0</v>
      </c>
      <c r="F43" s="326">
        <f t="shared" si="3"/>
        <v>0</v>
      </c>
      <c r="G43" s="326">
        <f t="shared" si="3"/>
        <v>0</v>
      </c>
      <c r="H43" s="326">
        <f t="shared" si="3"/>
        <v>0</v>
      </c>
      <c r="I43" s="326">
        <f t="shared" si="3"/>
        <v>0</v>
      </c>
      <c r="J43" s="326">
        <f t="shared" si="3"/>
        <v>10000</v>
      </c>
    </row>
    <row r="44" spans="1:10" s="88" customFormat="1" ht="8.25">
      <c r="A44" s="329"/>
      <c r="B44" s="330"/>
      <c r="C44" s="330"/>
      <c r="D44" s="331"/>
      <c r="E44" s="331"/>
      <c r="F44" s="331"/>
      <c r="G44" s="331"/>
      <c r="H44" s="331"/>
      <c r="I44" s="331"/>
      <c r="J44" s="331"/>
    </row>
    <row r="45" spans="1:10" ht="12.75">
      <c r="A45" s="324" t="s">
        <v>517</v>
      </c>
      <c r="B45" s="325" t="s">
        <v>256</v>
      </c>
      <c r="C45" s="325"/>
      <c r="D45" s="326"/>
      <c r="E45" s="326"/>
      <c r="F45" s="326"/>
      <c r="G45" s="326"/>
      <c r="H45" s="326"/>
      <c r="I45" s="326"/>
      <c r="J45" s="326"/>
    </row>
    <row r="46" spans="1:10" ht="12.75">
      <c r="A46" s="327"/>
      <c r="B46" s="328" t="s">
        <v>503</v>
      </c>
      <c r="C46" s="328">
        <v>4262</v>
      </c>
      <c r="D46" s="326">
        <v>1000</v>
      </c>
      <c r="E46" s="326"/>
      <c r="F46" s="326"/>
      <c r="G46" s="326"/>
      <c r="H46" s="326"/>
      <c r="I46" s="326"/>
      <c r="J46" s="326">
        <f>SUM(D46:I46)</f>
        <v>1000</v>
      </c>
    </row>
    <row r="47" spans="1:10" ht="12.75">
      <c r="A47" s="327"/>
      <c r="B47" s="328" t="s">
        <v>518</v>
      </c>
      <c r="C47" s="328"/>
      <c r="D47" s="326"/>
      <c r="E47" s="326"/>
      <c r="F47" s="326"/>
      <c r="G47" s="326"/>
      <c r="H47" s="326"/>
      <c r="I47" s="326"/>
      <c r="J47" s="326">
        <f>SUM(D47:I47)</f>
        <v>0</v>
      </c>
    </row>
    <row r="48" spans="1:10" ht="12.75">
      <c r="A48" s="327"/>
      <c r="B48" s="325" t="s">
        <v>498</v>
      </c>
      <c r="C48" s="325"/>
      <c r="D48" s="326">
        <f aca="true" t="shared" si="4" ref="D48:J48">SUM(D46:D47)</f>
        <v>1000</v>
      </c>
      <c r="E48" s="326">
        <f t="shared" si="4"/>
        <v>0</v>
      </c>
      <c r="F48" s="326">
        <f t="shared" si="4"/>
        <v>0</v>
      </c>
      <c r="G48" s="326">
        <f t="shared" si="4"/>
        <v>0</v>
      </c>
      <c r="H48" s="326">
        <f t="shared" si="4"/>
        <v>0</v>
      </c>
      <c r="I48" s="326">
        <f t="shared" si="4"/>
        <v>0</v>
      </c>
      <c r="J48" s="326">
        <f t="shared" si="4"/>
        <v>1000</v>
      </c>
    </row>
    <row r="49" spans="1:10" s="88" customFormat="1" ht="8.25">
      <c r="A49" s="329"/>
      <c r="B49" s="330"/>
      <c r="C49" s="330"/>
      <c r="D49" s="331"/>
      <c r="E49" s="331"/>
      <c r="F49" s="331"/>
      <c r="G49" s="331"/>
      <c r="H49" s="331"/>
      <c r="I49" s="331"/>
      <c r="J49" s="331"/>
    </row>
    <row r="50" spans="1:10" ht="51">
      <c r="A50" s="324" t="s">
        <v>519</v>
      </c>
      <c r="B50" s="325" t="s">
        <v>520</v>
      </c>
      <c r="C50" s="325"/>
      <c r="D50" s="326"/>
      <c r="E50" s="326"/>
      <c r="F50" s="326"/>
      <c r="G50" s="326"/>
      <c r="H50" s="326"/>
      <c r="I50" s="326"/>
      <c r="J50" s="326"/>
    </row>
    <row r="51" spans="1:10" ht="12.75">
      <c r="A51" s="324"/>
      <c r="B51" s="328" t="s">
        <v>521</v>
      </c>
      <c r="C51" s="325"/>
      <c r="D51" s="326"/>
      <c r="E51" s="326"/>
      <c r="F51" s="326"/>
      <c r="G51" s="326"/>
      <c r="H51" s="326"/>
      <c r="I51" s="326"/>
      <c r="J51" s="326"/>
    </row>
    <row r="52" spans="1:10" ht="12.75">
      <c r="A52" s="327"/>
      <c r="B52" s="328" t="s">
        <v>503</v>
      </c>
      <c r="C52" s="328">
        <v>4222</v>
      </c>
      <c r="D52" s="326">
        <v>1000</v>
      </c>
      <c r="E52" s="326"/>
      <c r="F52" s="326"/>
      <c r="G52" s="326"/>
      <c r="H52" s="326"/>
      <c r="I52" s="326"/>
      <c r="J52" s="326">
        <f aca="true" t="shared" si="5" ref="J52:J62">SUM(D52:I52)</f>
        <v>1000</v>
      </c>
    </row>
    <row r="53" spans="1:10" ht="12.75">
      <c r="A53" s="327"/>
      <c r="B53" s="328" t="s">
        <v>518</v>
      </c>
      <c r="C53" s="328"/>
      <c r="D53" s="326"/>
      <c r="E53" s="326"/>
      <c r="F53" s="326"/>
      <c r="G53" s="326"/>
      <c r="H53" s="326"/>
      <c r="I53" s="326"/>
      <c r="J53" s="326">
        <f t="shared" si="5"/>
        <v>0</v>
      </c>
    </row>
    <row r="54" spans="1:10" ht="12.75">
      <c r="A54" s="324"/>
      <c r="B54" s="328" t="s">
        <v>522</v>
      </c>
      <c r="C54" s="325"/>
      <c r="D54" s="326"/>
      <c r="E54" s="326"/>
      <c r="F54" s="326"/>
      <c r="G54" s="326"/>
      <c r="H54" s="326"/>
      <c r="I54" s="326"/>
      <c r="J54" s="326">
        <f t="shared" si="5"/>
        <v>0</v>
      </c>
    </row>
    <row r="55" spans="1:10" ht="12.75">
      <c r="A55" s="327"/>
      <c r="B55" s="328" t="s">
        <v>503</v>
      </c>
      <c r="C55" s="328">
        <v>4223</v>
      </c>
      <c r="D55" s="326">
        <v>5178.95</v>
      </c>
      <c r="E55" s="326"/>
      <c r="F55" s="326"/>
      <c r="G55" s="326"/>
      <c r="H55" s="326"/>
      <c r="I55" s="326"/>
      <c r="J55" s="326">
        <f t="shared" si="5"/>
        <v>5178.95</v>
      </c>
    </row>
    <row r="56" spans="1:10" ht="12.75">
      <c r="A56" s="327"/>
      <c r="B56" s="328" t="s">
        <v>518</v>
      </c>
      <c r="C56" s="328"/>
      <c r="D56" s="326"/>
      <c r="E56" s="326"/>
      <c r="F56" s="326"/>
      <c r="G56" s="326"/>
      <c r="H56" s="326"/>
      <c r="I56" s="326"/>
      <c r="J56" s="326">
        <f t="shared" si="5"/>
        <v>0</v>
      </c>
    </row>
    <row r="57" spans="1:10" ht="12.75">
      <c r="A57" s="324"/>
      <c r="B57" s="328" t="s">
        <v>523</v>
      </c>
      <c r="C57" s="325"/>
      <c r="D57" s="326"/>
      <c r="E57" s="326"/>
      <c r="F57" s="326"/>
      <c r="G57" s="326"/>
      <c r="H57" s="326"/>
      <c r="I57" s="326"/>
      <c r="J57" s="326">
        <f t="shared" si="5"/>
        <v>0</v>
      </c>
    </row>
    <row r="58" spans="1:10" ht="12.75">
      <c r="A58" s="327"/>
      <c r="B58" s="328" t="s">
        <v>503</v>
      </c>
      <c r="C58" s="328">
        <v>4225</v>
      </c>
      <c r="D58" s="326">
        <v>1000</v>
      </c>
      <c r="E58" s="326"/>
      <c r="F58" s="326"/>
      <c r="G58" s="326"/>
      <c r="H58" s="326"/>
      <c r="I58" s="326"/>
      <c r="J58" s="326">
        <f t="shared" si="5"/>
        <v>1000</v>
      </c>
    </row>
    <row r="59" spans="1:10" ht="12.75">
      <c r="A59" s="327"/>
      <c r="B59" s="328" t="s">
        <v>518</v>
      </c>
      <c r="C59" s="328"/>
      <c r="D59" s="326"/>
      <c r="E59" s="326"/>
      <c r="F59" s="326"/>
      <c r="G59" s="326"/>
      <c r="H59" s="326"/>
      <c r="I59" s="326"/>
      <c r="J59" s="326">
        <f t="shared" si="5"/>
        <v>0</v>
      </c>
    </row>
    <row r="60" spans="1:10" ht="25.5">
      <c r="A60" s="324"/>
      <c r="B60" s="328" t="s">
        <v>524</v>
      </c>
      <c r="C60" s="325"/>
      <c r="D60" s="326"/>
      <c r="E60" s="326"/>
      <c r="F60" s="326"/>
      <c r="G60" s="326"/>
      <c r="H60" s="326"/>
      <c r="I60" s="326"/>
      <c r="J60" s="326">
        <f t="shared" si="5"/>
        <v>0</v>
      </c>
    </row>
    <row r="61" spans="1:10" ht="12.75">
      <c r="A61" s="327"/>
      <c r="B61" s="328" t="s">
        <v>503</v>
      </c>
      <c r="C61" s="328">
        <v>4227</v>
      </c>
      <c r="D61" s="326">
        <v>100000</v>
      </c>
      <c r="E61" s="326"/>
      <c r="F61" s="326"/>
      <c r="G61" s="326"/>
      <c r="H61" s="326"/>
      <c r="I61" s="326"/>
      <c r="J61" s="326">
        <f t="shared" si="5"/>
        <v>100000</v>
      </c>
    </row>
    <row r="62" spans="1:10" ht="12.75">
      <c r="A62" s="327"/>
      <c r="B62" s="328" t="s">
        <v>518</v>
      </c>
      <c r="C62" s="328"/>
      <c r="D62" s="326"/>
      <c r="E62" s="326"/>
      <c r="F62" s="326"/>
      <c r="G62" s="326"/>
      <c r="H62" s="326"/>
      <c r="I62" s="326"/>
      <c r="J62" s="326">
        <f t="shared" si="5"/>
        <v>0</v>
      </c>
    </row>
    <row r="63" spans="1:10" ht="12.75">
      <c r="A63" s="327"/>
      <c r="B63" s="325" t="s">
        <v>498</v>
      </c>
      <c r="C63" s="325"/>
      <c r="D63" s="326">
        <f aca="true" t="shared" si="6" ref="D63:J63">SUM(D52:D62)</f>
        <v>107178.95</v>
      </c>
      <c r="E63" s="326">
        <f t="shared" si="6"/>
        <v>0</v>
      </c>
      <c r="F63" s="326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6">
        <f t="shared" si="6"/>
        <v>107178.95</v>
      </c>
    </row>
    <row r="64" spans="1:10" s="88" customFormat="1" ht="8.25">
      <c r="A64" s="329"/>
      <c r="B64" s="333"/>
      <c r="C64" s="333"/>
      <c r="D64" s="331"/>
      <c r="E64" s="331"/>
      <c r="F64" s="331"/>
      <c r="G64" s="331"/>
      <c r="H64" s="331"/>
      <c r="I64" s="331"/>
      <c r="J64" s="331"/>
    </row>
    <row r="65" spans="1:10" ht="25.5">
      <c r="A65" s="324" t="s">
        <v>525</v>
      </c>
      <c r="B65" s="325" t="s">
        <v>526</v>
      </c>
      <c r="C65" s="325"/>
      <c r="D65" s="326"/>
      <c r="E65" s="326"/>
      <c r="F65" s="326"/>
      <c r="G65" s="326"/>
      <c r="H65" s="326"/>
      <c r="I65" s="326"/>
      <c r="J65" s="326"/>
    </row>
    <row r="66" spans="1:10" ht="12.75">
      <c r="A66" s="327"/>
      <c r="B66" s="328" t="s">
        <v>503</v>
      </c>
      <c r="C66" s="328"/>
      <c r="D66" s="326"/>
      <c r="E66" s="326"/>
      <c r="F66" s="326"/>
      <c r="G66" s="326"/>
      <c r="H66" s="326"/>
      <c r="I66" s="326"/>
      <c r="J66" s="326">
        <f>SUM(D66:I66)</f>
        <v>0</v>
      </c>
    </row>
    <row r="67" spans="1:10" ht="12.75">
      <c r="A67" s="327"/>
      <c r="B67" s="328" t="s">
        <v>516</v>
      </c>
      <c r="C67" s="328"/>
      <c r="D67" s="326"/>
      <c r="E67" s="326"/>
      <c r="F67" s="326"/>
      <c r="G67" s="326"/>
      <c r="H67" s="326"/>
      <c r="I67" s="326"/>
      <c r="J67" s="326">
        <f>SUM(D67:I67)</f>
        <v>0</v>
      </c>
    </row>
    <row r="68" spans="1:10" ht="12.75">
      <c r="A68" s="327"/>
      <c r="B68" s="325" t="s">
        <v>498</v>
      </c>
      <c r="C68" s="325"/>
      <c r="D68" s="326">
        <f aca="true" t="shared" si="7" ref="D68:J68">SUM(D66:D67)</f>
        <v>0</v>
      </c>
      <c r="E68" s="326">
        <f t="shared" si="7"/>
        <v>0</v>
      </c>
      <c r="F68" s="326">
        <f t="shared" si="7"/>
        <v>0</v>
      </c>
      <c r="G68" s="326">
        <f t="shared" si="7"/>
        <v>0</v>
      </c>
      <c r="H68" s="326">
        <f t="shared" si="7"/>
        <v>0</v>
      </c>
      <c r="I68" s="326">
        <f t="shared" si="7"/>
        <v>0</v>
      </c>
      <c r="J68" s="326">
        <f t="shared" si="7"/>
        <v>0</v>
      </c>
    </row>
    <row r="69" spans="1:10" s="88" customFormat="1" ht="8.25">
      <c r="A69" s="329"/>
      <c r="B69" s="333"/>
      <c r="C69" s="333"/>
      <c r="D69" s="334"/>
      <c r="E69" s="334"/>
      <c r="F69" s="334"/>
      <c r="G69" s="334"/>
      <c r="H69" s="334"/>
      <c r="I69" s="334"/>
      <c r="J69" s="334"/>
    </row>
    <row r="70" spans="1:10" ht="25.5">
      <c r="A70" s="335" t="s">
        <v>527</v>
      </c>
      <c r="B70" s="325" t="s">
        <v>528</v>
      </c>
      <c r="C70" s="325"/>
      <c r="D70" s="336"/>
      <c r="E70" s="336"/>
      <c r="F70" s="336"/>
      <c r="G70" s="336"/>
      <c r="H70" s="336"/>
      <c r="I70" s="336"/>
      <c r="J70" s="336"/>
    </row>
    <row r="71" spans="1:10" ht="12.75">
      <c r="A71" s="327"/>
      <c r="B71" s="328" t="s">
        <v>503</v>
      </c>
      <c r="C71" s="328">
        <v>4263</v>
      </c>
      <c r="D71" s="326">
        <v>97600</v>
      </c>
      <c r="E71" s="326"/>
      <c r="F71" s="326"/>
      <c r="G71" s="326"/>
      <c r="H71" s="326"/>
      <c r="I71" s="326"/>
      <c r="J71" s="326">
        <f>SUM(D71:I71)</f>
        <v>97600</v>
      </c>
    </row>
    <row r="72" spans="1:10" ht="12.75">
      <c r="A72" s="327"/>
      <c r="B72" s="328" t="s">
        <v>518</v>
      </c>
      <c r="C72" s="328"/>
      <c r="D72" s="326"/>
      <c r="E72" s="326"/>
      <c r="F72" s="326"/>
      <c r="G72" s="326"/>
      <c r="H72" s="326"/>
      <c r="I72" s="326"/>
      <c r="J72" s="326">
        <f>SUM(D72:I72)</f>
        <v>0</v>
      </c>
    </row>
    <row r="73" spans="1:10" ht="12.75">
      <c r="A73" s="327"/>
      <c r="B73" s="325" t="s">
        <v>498</v>
      </c>
      <c r="C73" s="325"/>
      <c r="D73" s="326">
        <f aca="true" t="shared" si="8" ref="D73:J73">SUM(D71:D72)</f>
        <v>97600</v>
      </c>
      <c r="E73" s="326">
        <f t="shared" si="8"/>
        <v>0</v>
      </c>
      <c r="F73" s="326">
        <f t="shared" si="8"/>
        <v>0</v>
      </c>
      <c r="G73" s="326">
        <f t="shared" si="8"/>
        <v>0</v>
      </c>
      <c r="H73" s="326">
        <f t="shared" si="8"/>
        <v>0</v>
      </c>
      <c r="I73" s="326">
        <f t="shared" si="8"/>
        <v>0</v>
      </c>
      <c r="J73" s="326">
        <f t="shared" si="8"/>
        <v>97600</v>
      </c>
    </row>
    <row r="74" spans="1:10" s="88" customFormat="1" ht="8.25">
      <c r="A74" s="329"/>
      <c r="B74" s="333"/>
      <c r="C74" s="333"/>
      <c r="D74" s="334"/>
      <c r="E74" s="334"/>
      <c r="F74" s="334"/>
      <c r="G74" s="334"/>
      <c r="H74" s="334"/>
      <c r="I74" s="334"/>
      <c r="J74" s="334"/>
    </row>
    <row r="75" spans="1:10" ht="12.75">
      <c r="A75" s="327"/>
      <c r="B75" s="325" t="s">
        <v>529</v>
      </c>
      <c r="C75" s="325"/>
      <c r="D75" s="336">
        <f aca="true" t="shared" si="9" ref="D75:J75">D14+D26+D33+D38+D43+D48+D63+D68+D73</f>
        <v>1270778.95</v>
      </c>
      <c r="E75" s="336">
        <f t="shared" si="9"/>
        <v>0</v>
      </c>
      <c r="F75" s="336">
        <f t="shared" si="9"/>
        <v>0</v>
      </c>
      <c r="G75" s="336">
        <f t="shared" si="9"/>
        <v>0</v>
      </c>
      <c r="H75" s="336">
        <f t="shared" si="9"/>
        <v>1168000</v>
      </c>
      <c r="I75" s="336">
        <f t="shared" si="9"/>
        <v>0</v>
      </c>
      <c r="J75" s="336">
        <f t="shared" si="9"/>
        <v>2438778.95</v>
      </c>
    </row>
    <row r="76" spans="1:10" ht="12.75">
      <c r="A76" s="337"/>
      <c r="B76" s="338"/>
      <c r="C76" s="338"/>
      <c r="D76" s="337"/>
      <c r="E76" s="337"/>
      <c r="F76" s="337"/>
      <c r="G76" s="337"/>
      <c r="H76" s="337"/>
      <c r="I76" s="337"/>
      <c r="J76" s="337"/>
    </row>
    <row r="77" spans="1:10" ht="12.75">
      <c r="A77" s="337"/>
      <c r="B77" s="337" t="s">
        <v>530</v>
      </c>
      <c r="C77" s="337"/>
      <c r="D77" s="337"/>
      <c r="E77" s="339" t="s">
        <v>531</v>
      </c>
      <c r="F77" s="337"/>
      <c r="G77" s="337"/>
      <c r="H77" s="337"/>
      <c r="I77" s="12" t="s">
        <v>532</v>
      </c>
      <c r="J77" s="337"/>
    </row>
    <row r="78" spans="1:9" ht="12.75">
      <c r="A78" s="315"/>
      <c r="B78" s="12" t="s">
        <v>533</v>
      </c>
      <c r="E78" s="340"/>
      <c r="I78" s="339" t="s">
        <v>534</v>
      </c>
    </row>
    <row r="79" spans="1:3" ht="12.75">
      <c r="A79" s="315"/>
      <c r="B79" s="315"/>
      <c r="C79" s="315"/>
    </row>
    <row r="80" spans="1:3" ht="12.75">
      <c r="A80" s="315"/>
      <c r="B80" s="315"/>
      <c r="C80" s="315"/>
    </row>
    <row r="81" spans="1:3" ht="12.75">
      <c r="A81" s="315"/>
      <c r="B81" s="315"/>
      <c r="C81" s="315"/>
    </row>
    <row r="82" spans="1:3" ht="12.75">
      <c r="A82" s="315"/>
      <c r="B82" s="315"/>
      <c r="C82" s="315"/>
    </row>
    <row r="83" spans="1:3" ht="12.75">
      <c r="A83" s="315"/>
      <c r="B83" s="315"/>
      <c r="C83" s="315"/>
    </row>
    <row r="84" spans="1:3" ht="12.75">
      <c r="A84" s="315"/>
      <c r="B84" s="315"/>
      <c r="C84" s="315"/>
    </row>
    <row r="85" spans="1:3" ht="12.75">
      <c r="A85" s="315"/>
      <c r="B85" s="315"/>
      <c r="C85" s="315"/>
    </row>
    <row r="86" spans="1:3" ht="12.75">
      <c r="A86" s="315"/>
      <c r="B86" s="315"/>
      <c r="C86" s="315"/>
    </row>
    <row r="87" spans="1:3" ht="12.75">
      <c r="A87" s="315"/>
      <c r="B87" s="315"/>
      <c r="C87" s="315"/>
    </row>
    <row r="88" spans="1:3" ht="12.75">
      <c r="A88" s="315"/>
      <c r="B88" s="315"/>
      <c r="C88" s="315"/>
    </row>
    <row r="89" spans="1:3" ht="12.75">
      <c r="A89" s="315"/>
      <c r="B89" s="315"/>
      <c r="C89" s="315"/>
    </row>
    <row r="90" spans="1:3" ht="12.75">
      <c r="A90" s="315"/>
      <c r="B90" s="315"/>
      <c r="C90" s="315"/>
    </row>
    <row r="91" spans="1:3" ht="12.75">
      <c r="A91" s="315"/>
      <c r="B91" s="315"/>
      <c r="C91" s="315"/>
    </row>
    <row r="92" spans="1:3" ht="12.75">
      <c r="A92" s="315"/>
      <c r="B92" s="315"/>
      <c r="C92" s="315"/>
    </row>
  </sheetData>
  <sheetProtection/>
  <mergeCells count="12">
    <mergeCell ref="G8:G9"/>
    <mergeCell ref="H8:H9"/>
    <mergeCell ref="I8:I9"/>
    <mergeCell ref="J8:J9"/>
    <mergeCell ref="A1:J1"/>
    <mergeCell ref="A3:J3"/>
    <mergeCell ref="A4:J4"/>
    <mergeCell ref="A6:J6"/>
    <mergeCell ref="A7:J7"/>
    <mergeCell ref="A8:A9"/>
    <mergeCell ref="D8:D9"/>
    <mergeCell ref="E8:F8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zoomScale="85" zoomScaleNormal="85" zoomScalePageLayoutView="0" workbookViewId="0" topLeftCell="A24">
      <selection activeCell="A1" sqref="A1"/>
    </sheetView>
  </sheetViews>
  <sheetFormatPr defaultColWidth="9.140625" defaultRowHeight="12.75"/>
  <cols>
    <col min="1" max="1" width="3.28125" style="12" customWidth="1"/>
    <col min="2" max="2" width="43.28125" style="12" customWidth="1"/>
    <col min="3" max="3" width="0" style="12" hidden="1" customWidth="1"/>
    <col min="4" max="4" width="12.00390625" style="12" customWidth="1"/>
    <col min="5" max="5" width="13.00390625" style="12" customWidth="1"/>
    <col min="6" max="6" width="15.140625" style="12" customWidth="1"/>
  </cols>
  <sheetData>
    <row r="1" spans="1:6" ht="12.75">
      <c r="A1" s="485" t="s">
        <v>535</v>
      </c>
      <c r="B1" s="485"/>
      <c r="C1" s="485"/>
      <c r="D1" s="485"/>
      <c r="E1" s="485"/>
      <c r="F1" s="485"/>
    </row>
    <row r="2" spans="1:6" ht="12.75">
      <c r="A2" s="341"/>
      <c r="B2" s="342"/>
      <c r="C2" s="342"/>
      <c r="D2" s="342"/>
      <c r="E2" s="342"/>
      <c r="F2" s="342"/>
    </row>
    <row r="3" ht="12.75">
      <c r="A3" s="341"/>
    </row>
    <row r="4" spans="1:6" ht="12.75">
      <c r="A4" s="486" t="s">
        <v>536</v>
      </c>
      <c r="B4" s="486"/>
      <c r="C4" s="486"/>
      <c r="D4" s="486"/>
      <c r="E4" s="486"/>
      <c r="F4" s="486"/>
    </row>
    <row r="5" spans="1:6" ht="12.75">
      <c r="A5" s="486" t="s">
        <v>537</v>
      </c>
      <c r="B5" s="486"/>
      <c r="C5" s="486"/>
      <c r="D5" s="486"/>
      <c r="E5" s="486"/>
      <c r="F5" s="486"/>
    </row>
    <row r="9" spans="1:6" ht="12.75">
      <c r="A9" s="490" t="s">
        <v>489</v>
      </c>
      <c r="B9" s="490"/>
      <c r="C9" s="490"/>
      <c r="D9" s="490"/>
      <c r="E9" s="490"/>
      <c r="F9" s="490"/>
    </row>
    <row r="10" spans="1:6" ht="12.75">
      <c r="A10" s="343"/>
      <c r="B10" s="342"/>
      <c r="C10" s="342"/>
      <c r="D10" s="342"/>
      <c r="E10" s="342"/>
      <c r="F10" s="342"/>
    </row>
    <row r="12" spans="1:6" ht="12.75">
      <c r="A12" s="488" t="s">
        <v>490</v>
      </c>
      <c r="B12" s="488"/>
      <c r="C12" s="488"/>
      <c r="D12" s="488"/>
      <c r="E12" s="488"/>
      <c r="F12" s="488"/>
    </row>
    <row r="13" spans="1:6" ht="12.75" customHeight="1">
      <c r="A13" s="489"/>
      <c r="B13" s="319" t="s">
        <v>491</v>
      </c>
      <c r="C13" s="319" t="s">
        <v>538</v>
      </c>
      <c r="D13" s="491" t="s">
        <v>417</v>
      </c>
      <c r="E13" s="491" t="s">
        <v>418</v>
      </c>
      <c r="F13" s="491" t="s">
        <v>419</v>
      </c>
    </row>
    <row r="14" spans="1:6" ht="12.75">
      <c r="A14" s="489"/>
      <c r="B14" s="320" t="s">
        <v>499</v>
      </c>
      <c r="C14" s="320"/>
      <c r="D14" s="491"/>
      <c r="E14" s="491"/>
      <c r="F14" s="491"/>
    </row>
    <row r="15" spans="1:6" ht="12.75">
      <c r="A15" s="344"/>
      <c r="B15" s="345">
        <v>1</v>
      </c>
      <c r="C15" s="345"/>
      <c r="D15" s="345">
        <v>2</v>
      </c>
      <c r="E15" s="345">
        <v>3</v>
      </c>
      <c r="F15" s="345">
        <v>4</v>
      </c>
    </row>
    <row r="16" spans="1:6" ht="12.75">
      <c r="A16" s="335" t="s">
        <v>502</v>
      </c>
      <c r="B16" s="346" t="s">
        <v>343</v>
      </c>
      <c r="C16" s="346">
        <v>411</v>
      </c>
      <c r="D16" s="347">
        <v>100000</v>
      </c>
      <c r="E16" s="347">
        <v>150000</v>
      </c>
      <c r="F16" s="347">
        <v>100000</v>
      </c>
    </row>
    <row r="17" spans="1:6" ht="12.75">
      <c r="A17" s="348"/>
      <c r="B17" s="349"/>
      <c r="C17" s="349"/>
      <c r="D17" s="347"/>
      <c r="E17" s="347"/>
      <c r="F17" s="347"/>
    </row>
    <row r="18" spans="1:6" ht="25.5">
      <c r="A18" s="335" t="s">
        <v>472</v>
      </c>
      <c r="B18" s="346" t="s">
        <v>539</v>
      </c>
      <c r="C18" s="346">
        <v>421</v>
      </c>
      <c r="D18" s="347"/>
      <c r="E18" s="347"/>
      <c r="F18" s="347"/>
    </row>
    <row r="19" spans="1:6" ht="12.75">
      <c r="A19" s="348"/>
      <c r="B19" s="328" t="s">
        <v>350</v>
      </c>
      <c r="C19" s="350"/>
      <c r="D19" s="347">
        <v>600000</v>
      </c>
      <c r="E19" s="347">
        <v>2600000</v>
      </c>
      <c r="F19" s="347">
        <v>2800000</v>
      </c>
    </row>
    <row r="20" spans="1:6" ht="12.75">
      <c r="A20" s="348"/>
      <c r="B20" s="328" t="s">
        <v>540</v>
      </c>
      <c r="C20" s="350"/>
      <c r="D20" s="347">
        <v>50000</v>
      </c>
      <c r="E20" s="347">
        <v>70000</v>
      </c>
      <c r="F20" s="347">
        <v>90000</v>
      </c>
    </row>
    <row r="21" spans="1:6" ht="12.75">
      <c r="A21" s="348"/>
      <c r="B21" s="328" t="s">
        <v>346</v>
      </c>
      <c r="C21" s="350"/>
      <c r="D21" s="347">
        <v>1318000</v>
      </c>
      <c r="E21" s="347">
        <v>5559784</v>
      </c>
      <c r="F21" s="347">
        <v>6096926</v>
      </c>
    </row>
    <row r="22" spans="1:6" ht="12.75">
      <c r="A22" s="348"/>
      <c r="B22" s="346" t="s">
        <v>498</v>
      </c>
      <c r="C22" s="349"/>
      <c r="D22" s="347">
        <f>SUM(D18:D21)</f>
        <v>1968000</v>
      </c>
      <c r="E22" s="347">
        <f>SUM(E18:E21)</f>
        <v>8229784</v>
      </c>
      <c r="F22" s="347">
        <f>SUM(F18:F21)</f>
        <v>8986926</v>
      </c>
    </row>
    <row r="23" spans="1:6" ht="12.75">
      <c r="A23" s="348"/>
      <c r="B23" s="346"/>
      <c r="C23" s="349"/>
      <c r="D23" s="347"/>
      <c r="E23" s="347"/>
      <c r="F23" s="347"/>
    </row>
    <row r="24" spans="1:6" ht="25.5">
      <c r="A24" s="335" t="s">
        <v>474</v>
      </c>
      <c r="B24" s="346" t="s">
        <v>511</v>
      </c>
      <c r="C24" s="346">
        <v>323</v>
      </c>
      <c r="D24" s="347"/>
      <c r="E24" s="347"/>
      <c r="F24" s="347"/>
    </row>
    <row r="25" spans="1:6" ht="38.25">
      <c r="A25" s="348"/>
      <c r="B25" s="328" t="s">
        <v>541</v>
      </c>
      <c r="C25" s="346">
        <v>323</v>
      </c>
      <c r="D25" s="347">
        <v>90000</v>
      </c>
      <c r="E25" s="347">
        <v>460000</v>
      </c>
      <c r="F25" s="347">
        <v>470000</v>
      </c>
    </row>
    <row r="26" spans="1:6" ht="12.75">
      <c r="A26" s="348"/>
      <c r="B26" s="325" t="s">
        <v>498</v>
      </c>
      <c r="C26" s="349"/>
      <c r="D26" s="347">
        <f>SUM(D24:D25)</f>
        <v>90000</v>
      </c>
      <c r="E26" s="347">
        <f>SUM(E24:E25)</f>
        <v>460000</v>
      </c>
      <c r="F26" s="347">
        <f>SUM(F24:F25)</f>
        <v>470000</v>
      </c>
    </row>
    <row r="27" spans="1:6" ht="12.75">
      <c r="A27" s="348"/>
      <c r="B27" s="325"/>
      <c r="C27" s="349"/>
      <c r="D27" s="347"/>
      <c r="E27" s="347"/>
      <c r="F27" s="347"/>
    </row>
    <row r="28" spans="1:6" ht="12.75">
      <c r="A28" s="335" t="s">
        <v>512</v>
      </c>
      <c r="B28" s="325" t="s">
        <v>513</v>
      </c>
      <c r="C28" s="351" t="s">
        <v>542</v>
      </c>
      <c r="D28" s="347">
        <v>45000</v>
      </c>
      <c r="E28" s="347"/>
      <c r="F28" s="347"/>
    </row>
    <row r="29" spans="1:6" ht="12.75">
      <c r="A29" s="335"/>
      <c r="B29" s="346"/>
      <c r="C29" s="346"/>
      <c r="D29" s="347"/>
      <c r="E29" s="347"/>
      <c r="F29" s="347"/>
    </row>
    <row r="30" spans="1:6" ht="12.75">
      <c r="A30" s="335" t="s">
        <v>514</v>
      </c>
      <c r="B30" s="346" t="s">
        <v>515</v>
      </c>
      <c r="C30" s="346">
        <v>422</v>
      </c>
      <c r="D30" s="347">
        <v>10000</v>
      </c>
      <c r="E30" s="347">
        <v>15000</v>
      </c>
      <c r="F30" s="347">
        <v>15000</v>
      </c>
    </row>
    <row r="31" spans="1:6" ht="12.75">
      <c r="A31" s="348"/>
      <c r="B31" s="349"/>
      <c r="C31" s="349"/>
      <c r="D31" s="347"/>
      <c r="E31" s="347"/>
      <c r="F31" s="347"/>
    </row>
    <row r="32" spans="1:6" ht="12.75">
      <c r="A32" s="352" t="s">
        <v>517</v>
      </c>
      <c r="B32" s="346" t="s">
        <v>256</v>
      </c>
      <c r="C32" s="346">
        <v>426</v>
      </c>
      <c r="D32" s="347">
        <v>1000</v>
      </c>
      <c r="E32" s="347">
        <v>5000</v>
      </c>
      <c r="F32" s="347">
        <v>5000</v>
      </c>
    </row>
    <row r="33" spans="1:6" ht="12.75">
      <c r="A33" s="348"/>
      <c r="B33" s="349"/>
      <c r="C33" s="349"/>
      <c r="D33" s="347"/>
      <c r="E33" s="347"/>
      <c r="F33" s="347"/>
    </row>
    <row r="34" spans="1:6" ht="38.25">
      <c r="A34" s="335" t="s">
        <v>519</v>
      </c>
      <c r="B34" s="346" t="s">
        <v>543</v>
      </c>
      <c r="C34" s="346">
        <v>422</v>
      </c>
      <c r="D34" s="347"/>
      <c r="E34" s="347"/>
      <c r="F34" s="347"/>
    </row>
    <row r="35" spans="1:6" ht="12.75">
      <c r="A35" s="327"/>
      <c r="B35" s="328" t="s">
        <v>253</v>
      </c>
      <c r="C35" s="328"/>
      <c r="D35" s="353">
        <v>1000</v>
      </c>
      <c r="E35" s="353">
        <v>10000</v>
      </c>
      <c r="F35" s="353">
        <v>16000</v>
      </c>
    </row>
    <row r="36" spans="1:6" ht="12.75">
      <c r="A36" s="327"/>
      <c r="B36" s="328" t="s">
        <v>254</v>
      </c>
      <c r="C36" s="328"/>
      <c r="D36" s="353">
        <v>5178.95</v>
      </c>
      <c r="E36" s="353">
        <v>10000</v>
      </c>
      <c r="F36" s="353">
        <v>10000</v>
      </c>
    </row>
    <row r="37" spans="1:6" ht="12.75">
      <c r="A37" s="327"/>
      <c r="B37" s="328" t="s">
        <v>544</v>
      </c>
      <c r="C37" s="328"/>
      <c r="D37" s="353">
        <v>1000</v>
      </c>
      <c r="E37" s="353">
        <v>1000</v>
      </c>
      <c r="F37" s="353">
        <v>3000</v>
      </c>
    </row>
    <row r="38" spans="1:6" ht="12.75">
      <c r="A38" s="327"/>
      <c r="B38" s="328" t="s">
        <v>545</v>
      </c>
      <c r="C38" s="328"/>
      <c r="D38" s="353">
        <v>100000</v>
      </c>
      <c r="E38" s="353">
        <v>100000</v>
      </c>
      <c r="F38" s="353">
        <v>100000</v>
      </c>
    </row>
    <row r="39" spans="1:6" ht="12.75">
      <c r="A39" s="327"/>
      <c r="B39" s="325" t="s">
        <v>498</v>
      </c>
      <c r="C39" s="354"/>
      <c r="D39" s="347">
        <f>SUM(D35:D38)</f>
        <v>107178.95</v>
      </c>
      <c r="E39" s="347">
        <f>SUM(E35:E38)</f>
        <v>121000</v>
      </c>
      <c r="F39" s="347">
        <f>SUM(F35:F38)</f>
        <v>129000</v>
      </c>
    </row>
    <row r="40" spans="1:6" ht="12.75">
      <c r="A40" s="327"/>
      <c r="B40" s="328"/>
      <c r="C40" s="354"/>
      <c r="D40" s="347"/>
      <c r="E40" s="353"/>
      <c r="F40" s="353"/>
    </row>
    <row r="41" spans="1:6" ht="12.75">
      <c r="A41" s="324" t="s">
        <v>525</v>
      </c>
      <c r="B41" s="325" t="s">
        <v>546</v>
      </c>
      <c r="C41" s="355">
        <v>423</v>
      </c>
      <c r="D41" s="353">
        <v>0</v>
      </c>
      <c r="E41" s="353"/>
      <c r="F41" s="353"/>
    </row>
    <row r="42" spans="1:6" ht="12.75">
      <c r="A42" s="348"/>
      <c r="B42" s="349"/>
      <c r="C42" s="349"/>
      <c r="D42" s="347"/>
      <c r="E42" s="347"/>
      <c r="F42" s="347"/>
    </row>
    <row r="43" spans="1:6" ht="25.5">
      <c r="A43" s="335" t="s">
        <v>527</v>
      </c>
      <c r="B43" s="346" t="s">
        <v>547</v>
      </c>
      <c r="C43" s="346"/>
      <c r="D43" s="347">
        <v>97600</v>
      </c>
      <c r="E43" s="347">
        <v>0</v>
      </c>
      <c r="F43" s="347">
        <v>0</v>
      </c>
    </row>
    <row r="44" spans="1:6" ht="12.75">
      <c r="A44" s="348"/>
      <c r="B44" s="346"/>
      <c r="C44" s="346"/>
      <c r="D44" s="347"/>
      <c r="E44" s="347"/>
      <c r="F44" s="347"/>
    </row>
    <row r="45" spans="1:6" ht="12.75">
      <c r="A45" s="348"/>
      <c r="B45" s="346" t="s">
        <v>529</v>
      </c>
      <c r="C45" s="346"/>
      <c r="D45" s="347">
        <f>SUM(D16+D22+D26+D28+D30+D32+D39+D41+D43)</f>
        <v>2418778.95</v>
      </c>
      <c r="E45" s="347">
        <f>SUM(E16+E22+E26+E28+E30+E32+E39+E41+E43)</f>
        <v>8980784</v>
      </c>
      <c r="F45" s="347">
        <f>SUM(F16+F22+F26+F28+F30+F32+F39+F41+F43)</f>
        <v>9705926</v>
      </c>
    </row>
    <row r="47" spans="1:4" ht="12.75">
      <c r="A47" s="315"/>
      <c r="B47" s="490"/>
      <c r="C47" s="490"/>
      <c r="D47" s="490"/>
    </row>
    <row r="48" spans="2:7" ht="12.75">
      <c r="B48" s="12" t="s">
        <v>530</v>
      </c>
      <c r="D48" s="12" t="s">
        <v>531</v>
      </c>
      <c r="F48" s="12" t="s">
        <v>532</v>
      </c>
      <c r="G48" s="12"/>
    </row>
    <row r="49" spans="2:7" ht="12.75">
      <c r="B49" s="12" t="s">
        <v>533</v>
      </c>
      <c r="D49" s="356"/>
      <c r="F49" s="12" t="s">
        <v>534</v>
      </c>
      <c r="G49" s="12"/>
    </row>
  </sheetData>
  <sheetProtection/>
  <mergeCells count="10">
    <mergeCell ref="B47:D47"/>
    <mergeCell ref="A1:F1"/>
    <mergeCell ref="A4:F4"/>
    <mergeCell ref="A5:F5"/>
    <mergeCell ref="A9:F9"/>
    <mergeCell ref="A12:F12"/>
    <mergeCell ref="A13:A14"/>
    <mergeCell ref="D13:D14"/>
    <mergeCell ref="E13:E14"/>
    <mergeCell ref="F13:F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6"/>
  <sheetViews>
    <sheetView zoomScale="85" zoomScaleNormal="85" zoomScalePageLayoutView="0" workbookViewId="0" topLeftCell="E71">
      <selection activeCell="K75" sqref="K75"/>
    </sheetView>
  </sheetViews>
  <sheetFormatPr defaultColWidth="0" defaultRowHeight="12.75" zeroHeight="1"/>
  <cols>
    <col min="1" max="1" width="3.7109375" style="158" customWidth="1"/>
    <col min="2" max="2" width="13.57421875" style="158" customWidth="1"/>
    <col min="3" max="3" width="8.421875" style="158" customWidth="1"/>
    <col min="4" max="4" width="36.57421875" style="158" customWidth="1"/>
    <col min="5" max="5" width="36.28125" style="158" customWidth="1"/>
    <col min="6" max="6" width="13.7109375" style="158" customWidth="1"/>
    <col min="7" max="7" width="34.8515625" style="158" customWidth="1"/>
    <col min="8" max="9" width="14.28125" style="158" customWidth="1"/>
    <col min="10" max="10" width="16.00390625" style="158" customWidth="1"/>
    <col min="11" max="11" width="10.57421875" style="175" customWidth="1"/>
    <col min="12" max="16384" width="0" style="158" hidden="1" customWidth="1"/>
  </cols>
  <sheetData>
    <row r="1" spans="1:11" ht="12.75" customHeight="1">
      <c r="A1" s="516"/>
      <c r="B1" s="516"/>
      <c r="C1" s="516"/>
      <c r="D1" s="516"/>
      <c r="E1" s="517" t="s">
        <v>548</v>
      </c>
      <c r="F1" s="517"/>
      <c r="G1" s="517"/>
      <c r="H1" s="517"/>
      <c r="I1" s="517"/>
      <c r="J1" s="517"/>
      <c r="K1" s="517"/>
    </row>
    <row r="2" spans="1:11" ht="20.25">
      <c r="A2" s="516"/>
      <c r="B2" s="516"/>
      <c r="C2" s="516"/>
      <c r="D2" s="516"/>
      <c r="E2" s="517" t="s">
        <v>549</v>
      </c>
      <c r="F2" s="517"/>
      <c r="G2" s="517"/>
      <c r="H2" s="517"/>
      <c r="I2" s="517"/>
      <c r="J2" s="517"/>
      <c r="K2" s="517"/>
    </row>
    <row r="3" spans="1:11" ht="19.5">
      <c r="A3" s="357"/>
      <c r="B3" s="358"/>
      <c r="C3" s="359"/>
      <c r="D3" s="360"/>
      <c r="E3" s="518"/>
      <c r="F3" s="518"/>
      <c r="G3" s="518"/>
      <c r="H3" s="518"/>
      <c r="I3" s="518"/>
      <c r="J3" s="519" t="s">
        <v>550</v>
      </c>
      <c r="K3" s="519"/>
    </row>
    <row r="4" spans="1:11" ht="15.75">
      <c r="A4" s="361"/>
      <c r="B4" s="361"/>
      <c r="C4" s="362"/>
      <c r="D4" s="363"/>
      <c r="E4" s="364"/>
      <c r="F4" s="365"/>
      <c r="G4" s="366"/>
      <c r="H4" s="364"/>
      <c r="I4" s="364"/>
      <c r="J4" s="367"/>
      <c r="K4" s="368"/>
    </row>
    <row r="5" spans="1:11" ht="15.75">
      <c r="A5" s="510"/>
      <c r="B5" s="510"/>
      <c r="C5" s="510"/>
      <c r="D5" s="510"/>
      <c r="E5" s="369" t="s">
        <v>551</v>
      </c>
      <c r="F5" s="370" t="s">
        <v>552</v>
      </c>
      <c r="G5" s="371"/>
      <c r="H5" s="369" t="s">
        <v>553</v>
      </c>
      <c r="I5" s="511" t="s">
        <v>554</v>
      </c>
      <c r="J5" s="511"/>
      <c r="K5" s="511"/>
    </row>
    <row r="6" spans="1:11" ht="7.5" customHeight="1">
      <c r="A6" s="510"/>
      <c r="B6" s="510"/>
      <c r="C6" s="510"/>
      <c r="D6" s="510"/>
      <c r="E6" s="372" t="s">
        <v>555</v>
      </c>
      <c r="F6" s="373" t="s">
        <v>556</v>
      </c>
      <c r="G6" s="374" t="s">
        <v>557</v>
      </c>
      <c r="H6" s="375"/>
      <c r="I6" s="512"/>
      <c r="J6" s="512"/>
      <c r="K6" s="512"/>
    </row>
    <row r="7" spans="1:11" s="379" customFormat="1" ht="16.5" customHeight="1">
      <c r="A7" s="510"/>
      <c r="B7" s="510"/>
      <c r="C7" s="510"/>
      <c r="D7" s="510"/>
      <c r="E7" s="376" t="s">
        <v>558</v>
      </c>
      <c r="F7" s="373" t="s">
        <v>559</v>
      </c>
      <c r="G7" s="377" t="s">
        <v>560</v>
      </c>
      <c r="H7" s="378"/>
      <c r="I7" s="513" t="s">
        <v>489</v>
      </c>
      <c r="J7" s="513"/>
      <c r="K7" s="513"/>
    </row>
    <row r="8" spans="1:11" ht="16.5" customHeight="1">
      <c r="A8" s="510"/>
      <c r="B8" s="510"/>
      <c r="C8" s="510"/>
      <c r="D8" s="510"/>
      <c r="E8" s="380" t="s">
        <v>561</v>
      </c>
      <c r="F8" s="373"/>
      <c r="G8" s="381" t="s">
        <v>562</v>
      </c>
      <c r="H8" s="382" t="s">
        <v>563</v>
      </c>
      <c r="I8" s="514"/>
      <c r="J8" s="514"/>
      <c r="K8" s="514"/>
    </row>
    <row r="9" spans="1:11" ht="16.5" customHeight="1">
      <c r="A9" s="510"/>
      <c r="B9" s="510"/>
      <c r="C9" s="510"/>
      <c r="D9" s="510"/>
      <c r="E9" s="380" t="s">
        <v>564</v>
      </c>
      <c r="F9" s="373" t="s">
        <v>556</v>
      </c>
      <c r="G9" s="381" t="s">
        <v>565</v>
      </c>
      <c r="H9" s="378" t="s">
        <v>563</v>
      </c>
      <c r="I9" s="514"/>
      <c r="J9" s="514"/>
      <c r="K9" s="514"/>
    </row>
    <row r="10" spans="1:11" ht="16.5" customHeight="1">
      <c r="A10" s="510"/>
      <c r="B10" s="510"/>
      <c r="C10" s="510"/>
      <c r="D10" s="510"/>
      <c r="E10" s="380" t="s">
        <v>566</v>
      </c>
      <c r="F10" s="373" t="s">
        <v>567</v>
      </c>
      <c r="G10" s="381" t="s">
        <v>568</v>
      </c>
      <c r="H10" s="378"/>
      <c r="I10" s="513" t="s">
        <v>569</v>
      </c>
      <c r="J10" s="513"/>
      <c r="K10" s="513"/>
    </row>
    <row r="11" spans="1:11" ht="16.5" customHeight="1">
      <c r="A11" s="510"/>
      <c r="B11" s="510"/>
      <c r="C11" s="510"/>
      <c r="D11" s="510"/>
      <c r="E11" s="381" t="s">
        <v>570</v>
      </c>
      <c r="F11" s="373" t="s">
        <v>571</v>
      </c>
      <c r="G11" s="381" t="s">
        <v>572</v>
      </c>
      <c r="H11" s="378"/>
      <c r="I11" s="513" t="s">
        <v>573</v>
      </c>
      <c r="J11" s="513"/>
      <c r="K11" s="513"/>
    </row>
    <row r="12" spans="1:11" ht="16.5" customHeight="1">
      <c r="A12" s="510"/>
      <c r="B12" s="510"/>
      <c r="C12" s="510"/>
      <c r="D12" s="510"/>
      <c r="E12" s="383" t="s">
        <v>574</v>
      </c>
      <c r="F12" s="373"/>
      <c r="G12" s="384" t="s">
        <v>575</v>
      </c>
      <c r="H12" s="385"/>
      <c r="I12" s="513" t="s">
        <v>489</v>
      </c>
      <c r="J12" s="513"/>
      <c r="K12" s="513"/>
    </row>
    <row r="13" spans="1:11" ht="16.5" customHeight="1">
      <c r="A13" s="510"/>
      <c r="B13" s="510"/>
      <c r="C13" s="510"/>
      <c r="D13" s="510"/>
      <c r="E13" s="386" t="s">
        <v>576</v>
      </c>
      <c r="F13" s="373"/>
      <c r="G13" s="515" t="s">
        <v>577</v>
      </c>
      <c r="H13" s="515"/>
      <c r="I13" s="515"/>
      <c r="J13" s="515"/>
      <c r="K13" s="515"/>
    </row>
    <row r="14" spans="1:11" ht="16.5" customHeight="1">
      <c r="A14" s="510"/>
      <c r="B14" s="510"/>
      <c r="C14" s="510"/>
      <c r="D14" s="510"/>
      <c r="E14" s="383" t="s">
        <v>578</v>
      </c>
      <c r="F14" s="373"/>
      <c r="G14" s="515"/>
      <c r="H14" s="515"/>
      <c r="I14" s="515"/>
      <c r="J14" s="515"/>
      <c r="K14" s="515"/>
    </row>
    <row r="15" spans="1:11" ht="16.5" customHeight="1">
      <c r="A15" s="510"/>
      <c r="B15" s="510"/>
      <c r="C15" s="510"/>
      <c r="D15" s="510"/>
      <c r="E15" s="383" t="s">
        <v>579</v>
      </c>
      <c r="F15" s="373"/>
      <c r="G15" s="515"/>
      <c r="H15" s="515"/>
      <c r="I15" s="515"/>
      <c r="J15" s="515"/>
      <c r="K15" s="515"/>
    </row>
    <row r="16" spans="1:11" ht="16.5" customHeight="1">
      <c r="A16" s="510"/>
      <c r="B16" s="510"/>
      <c r="C16" s="510"/>
      <c r="D16" s="510"/>
      <c r="E16" s="381" t="s">
        <v>580</v>
      </c>
      <c r="F16" s="373"/>
      <c r="G16" s="515"/>
      <c r="H16" s="515"/>
      <c r="I16" s="515"/>
      <c r="J16" s="515"/>
      <c r="K16" s="515"/>
    </row>
    <row r="17" spans="1:11" ht="16.5" customHeight="1">
      <c r="A17" s="510"/>
      <c r="B17" s="510"/>
      <c r="C17" s="510"/>
      <c r="D17" s="510"/>
      <c r="E17" s="387" t="s">
        <v>581</v>
      </c>
      <c r="F17" s="388" t="s">
        <v>563</v>
      </c>
      <c r="G17" s="515"/>
      <c r="H17" s="515"/>
      <c r="I17" s="515"/>
      <c r="J17" s="515"/>
      <c r="K17" s="515"/>
    </row>
    <row r="18" spans="1:11" ht="16.5" customHeight="1">
      <c r="A18" s="389"/>
      <c r="B18" s="389"/>
      <c r="C18" s="137"/>
      <c r="D18" s="136"/>
      <c r="E18" s="390"/>
      <c r="F18" s="137"/>
      <c r="G18" s="137"/>
      <c r="H18" s="136"/>
      <c r="I18" s="136"/>
      <c r="J18" s="137"/>
      <c r="K18" s="391"/>
    </row>
    <row r="19" spans="1:11" ht="16.5" customHeight="1">
      <c r="A19" s="505" t="s">
        <v>582</v>
      </c>
      <c r="B19" s="505"/>
      <c r="C19" s="505"/>
      <c r="D19" s="505"/>
      <c r="E19" s="393" t="s">
        <v>498</v>
      </c>
      <c r="F19" s="394" t="s">
        <v>583</v>
      </c>
      <c r="G19" s="395" t="s">
        <v>584</v>
      </c>
      <c r="H19" s="506" t="s">
        <v>585</v>
      </c>
      <c r="I19" s="506"/>
      <c r="J19" s="506"/>
      <c r="K19" s="506"/>
    </row>
    <row r="20" spans="1:11" ht="8.25" customHeight="1">
      <c r="A20" s="505"/>
      <c r="B20" s="505"/>
      <c r="C20" s="505"/>
      <c r="D20" s="505"/>
      <c r="E20" s="396" t="s">
        <v>586</v>
      </c>
      <c r="F20" s="397" t="s">
        <v>587</v>
      </c>
      <c r="G20" s="398" t="s">
        <v>588</v>
      </c>
      <c r="H20" s="392" t="s">
        <v>417</v>
      </c>
      <c r="I20" s="392" t="s">
        <v>418</v>
      </c>
      <c r="J20" s="392" t="s">
        <v>419</v>
      </c>
      <c r="K20" s="392" t="s">
        <v>589</v>
      </c>
    </row>
    <row r="21" spans="1:11" ht="17.25" customHeight="1">
      <c r="A21" s="399"/>
      <c r="B21" s="400"/>
      <c r="C21" s="399" t="s">
        <v>492</v>
      </c>
      <c r="D21" s="401" t="s">
        <v>590</v>
      </c>
      <c r="E21" s="402">
        <v>1</v>
      </c>
      <c r="F21" s="403">
        <v>2</v>
      </c>
      <c r="G21" s="401">
        <v>3</v>
      </c>
      <c r="H21" s="402">
        <v>4</v>
      </c>
      <c r="I21" s="402">
        <v>5</v>
      </c>
      <c r="J21" s="402">
        <v>6</v>
      </c>
      <c r="K21" s="402">
        <v>7</v>
      </c>
    </row>
    <row r="22" spans="1:11" ht="17.25" customHeight="1">
      <c r="A22" s="507"/>
      <c r="B22" s="508"/>
      <c r="C22" s="404">
        <v>4111</v>
      </c>
      <c r="D22" s="405" t="s">
        <v>343</v>
      </c>
      <c r="E22" s="406">
        <f aca="true" t="shared" si="0" ref="E22:E29">SUM(F22:K22)</f>
        <v>699640</v>
      </c>
      <c r="F22" s="407">
        <v>299640</v>
      </c>
      <c r="G22" s="408">
        <v>50000</v>
      </c>
      <c r="H22" s="407">
        <v>100000</v>
      </c>
      <c r="I22" s="407">
        <v>150000</v>
      </c>
      <c r="J22" s="407">
        <v>100000</v>
      </c>
      <c r="K22" s="409"/>
    </row>
    <row r="23" spans="1:11" ht="17.25" customHeight="1">
      <c r="A23" s="507"/>
      <c r="B23" s="508"/>
      <c r="C23" s="404">
        <v>4213</v>
      </c>
      <c r="D23" s="405" t="s">
        <v>591</v>
      </c>
      <c r="E23" s="406">
        <f t="shared" si="0"/>
        <v>729396</v>
      </c>
      <c r="F23" s="410">
        <v>489396</v>
      </c>
      <c r="G23" s="411">
        <v>30000</v>
      </c>
      <c r="H23" s="410">
        <v>50000</v>
      </c>
      <c r="I23" s="410">
        <v>70000</v>
      </c>
      <c r="J23" s="407">
        <v>90000</v>
      </c>
      <c r="K23" s="412"/>
    </row>
    <row r="24" spans="1:11" ht="17.25" customHeight="1">
      <c r="A24" s="507"/>
      <c r="B24" s="508"/>
      <c r="C24" s="404">
        <v>4214</v>
      </c>
      <c r="D24" s="405" t="s">
        <v>346</v>
      </c>
      <c r="E24" s="406">
        <f t="shared" si="0"/>
        <v>2814563</v>
      </c>
      <c r="F24" s="410">
        <v>1306563</v>
      </c>
      <c r="G24" s="411">
        <v>150000</v>
      </c>
      <c r="H24" s="410">
        <v>908000</v>
      </c>
      <c r="I24" s="410">
        <v>200000</v>
      </c>
      <c r="J24" s="410">
        <v>250000</v>
      </c>
      <c r="K24" s="412"/>
    </row>
    <row r="25" spans="1:11" ht="17.25" customHeight="1">
      <c r="A25" s="507"/>
      <c r="B25" s="508"/>
      <c r="C25" s="404"/>
      <c r="D25" s="405"/>
      <c r="E25" s="406">
        <f t="shared" si="0"/>
        <v>0</v>
      </c>
      <c r="F25" s="410"/>
      <c r="G25" s="411"/>
      <c r="H25" s="410"/>
      <c r="I25" s="410"/>
      <c r="J25" s="410"/>
      <c r="K25" s="412"/>
    </row>
    <row r="26" spans="1:11" ht="17.25" customHeight="1">
      <c r="A26" s="507"/>
      <c r="B26" s="508"/>
      <c r="C26" s="404"/>
      <c r="D26" s="405"/>
      <c r="E26" s="406">
        <f t="shared" si="0"/>
        <v>0</v>
      </c>
      <c r="F26" s="410"/>
      <c r="G26" s="411"/>
      <c r="H26" s="410"/>
      <c r="I26" s="410"/>
      <c r="J26" s="410"/>
      <c r="K26" s="412"/>
    </row>
    <row r="27" spans="1:11" ht="17.25" customHeight="1">
      <c r="A27" s="507"/>
      <c r="B27" s="508"/>
      <c r="C27" s="404"/>
      <c r="D27" s="405"/>
      <c r="E27" s="406">
        <f t="shared" si="0"/>
        <v>0</v>
      </c>
      <c r="F27" s="410"/>
      <c r="G27" s="411"/>
      <c r="H27" s="410"/>
      <c r="I27" s="410"/>
      <c r="J27" s="410"/>
      <c r="K27" s="412"/>
    </row>
    <row r="28" spans="1:11" ht="17.25" customHeight="1">
      <c r="A28" s="507"/>
      <c r="B28" s="508"/>
      <c r="C28" s="404"/>
      <c r="D28" s="405"/>
      <c r="E28" s="406">
        <f t="shared" si="0"/>
        <v>0</v>
      </c>
      <c r="F28" s="410"/>
      <c r="G28" s="411"/>
      <c r="H28" s="410"/>
      <c r="I28" s="410"/>
      <c r="J28" s="410"/>
      <c r="K28" s="412"/>
    </row>
    <row r="29" spans="1:11" ht="17.25" customHeight="1">
      <c r="A29" s="507"/>
      <c r="B29" s="508"/>
      <c r="C29" s="413"/>
      <c r="D29" s="414"/>
      <c r="E29" s="415">
        <f t="shared" si="0"/>
        <v>0</v>
      </c>
      <c r="F29" s="416"/>
      <c r="G29" s="417"/>
      <c r="H29" s="416"/>
      <c r="I29" s="416"/>
      <c r="J29" s="416"/>
      <c r="K29" s="418"/>
    </row>
    <row r="30" spans="1:11" ht="17.25" customHeight="1">
      <c r="A30" s="507"/>
      <c r="B30" s="508"/>
      <c r="C30" s="509" t="s">
        <v>592</v>
      </c>
      <c r="D30" s="509"/>
      <c r="E30" s="419">
        <f aca="true" t="shared" si="1" ref="E30:K30">SUM(E22:E29)</f>
        <v>4243599</v>
      </c>
      <c r="F30" s="419">
        <f t="shared" si="1"/>
        <v>2095599</v>
      </c>
      <c r="G30" s="420">
        <f t="shared" si="1"/>
        <v>230000</v>
      </c>
      <c r="H30" s="419">
        <f t="shared" si="1"/>
        <v>1058000</v>
      </c>
      <c r="I30" s="419">
        <f t="shared" si="1"/>
        <v>420000</v>
      </c>
      <c r="J30" s="419">
        <f t="shared" si="1"/>
        <v>440000</v>
      </c>
      <c r="K30" s="419">
        <f t="shared" si="1"/>
        <v>0</v>
      </c>
    </row>
    <row r="31" spans="1:11" ht="17.25" customHeight="1">
      <c r="A31" s="421"/>
      <c r="B31" s="422"/>
      <c r="C31" s="423"/>
      <c r="D31" s="424"/>
      <c r="E31" s="425"/>
      <c r="F31" s="426"/>
      <c r="G31" s="427"/>
      <c r="H31" s="140"/>
      <c r="I31" s="140"/>
      <c r="J31" s="140"/>
      <c r="K31" s="426"/>
    </row>
    <row r="32" spans="1:11" ht="17.25" customHeight="1">
      <c r="A32" s="505" t="s">
        <v>593</v>
      </c>
      <c r="B32" s="505"/>
      <c r="C32" s="505"/>
      <c r="D32" s="505"/>
      <c r="E32" s="393" t="s">
        <v>498</v>
      </c>
      <c r="F32" s="394" t="s">
        <v>583</v>
      </c>
      <c r="G32" s="395" t="s">
        <v>584</v>
      </c>
      <c r="H32" s="506" t="s">
        <v>585</v>
      </c>
      <c r="I32" s="506"/>
      <c r="J32" s="506"/>
      <c r="K32" s="506"/>
    </row>
    <row r="33" spans="1:11" ht="17.25" customHeight="1">
      <c r="A33" s="505"/>
      <c r="B33" s="505"/>
      <c r="C33" s="505"/>
      <c r="D33" s="505"/>
      <c r="E33" s="396" t="s">
        <v>586</v>
      </c>
      <c r="F33" s="397" t="s">
        <v>587</v>
      </c>
      <c r="G33" s="398" t="s">
        <v>588</v>
      </c>
      <c r="H33" s="392" t="s">
        <v>417</v>
      </c>
      <c r="I33" s="392" t="s">
        <v>418</v>
      </c>
      <c r="J33" s="392" t="s">
        <v>419</v>
      </c>
      <c r="K33" s="392" t="s">
        <v>589</v>
      </c>
    </row>
    <row r="34" spans="1:11" ht="17.25" customHeight="1">
      <c r="A34" s="399"/>
      <c r="B34" s="400"/>
      <c r="C34" s="399" t="s">
        <v>492</v>
      </c>
      <c r="D34" s="401" t="s">
        <v>590</v>
      </c>
      <c r="E34" s="402">
        <v>1</v>
      </c>
      <c r="F34" s="403">
        <v>2</v>
      </c>
      <c r="G34" s="401">
        <v>3</v>
      </c>
      <c r="H34" s="402">
        <v>4</v>
      </c>
      <c r="I34" s="402">
        <v>5</v>
      </c>
      <c r="J34" s="402">
        <v>6</v>
      </c>
      <c r="K34" s="402">
        <v>7</v>
      </c>
    </row>
    <row r="35" spans="1:11" ht="17.25" customHeight="1">
      <c r="A35" s="492" t="s">
        <v>502</v>
      </c>
      <c r="B35" s="503" t="s">
        <v>594</v>
      </c>
      <c r="C35" s="404"/>
      <c r="D35" s="405"/>
      <c r="E35" s="406">
        <f>SUM(F35:K35)</f>
        <v>0</v>
      </c>
      <c r="F35" s="407"/>
      <c r="G35" s="428"/>
      <c r="H35" s="407"/>
      <c r="I35" s="407"/>
      <c r="J35" s="407"/>
      <c r="K35" s="409"/>
    </row>
    <row r="36" spans="1:11" ht="17.25" customHeight="1">
      <c r="A36" s="492"/>
      <c r="B36" s="503"/>
      <c r="C36" s="404"/>
      <c r="D36" s="405"/>
      <c r="E36" s="406">
        <f>SUM(F36:K36)</f>
        <v>0</v>
      </c>
      <c r="F36" s="407"/>
      <c r="G36" s="428"/>
      <c r="H36" s="407"/>
      <c r="I36" s="407"/>
      <c r="J36" s="407"/>
      <c r="K36" s="409"/>
    </row>
    <row r="37" spans="1:11" ht="19.5" customHeight="1">
      <c r="A37" s="492"/>
      <c r="B37" s="503"/>
      <c r="C37" s="404"/>
      <c r="D37" s="405"/>
      <c r="E37" s="406">
        <f>SUM(F37:K37)</f>
        <v>0</v>
      </c>
      <c r="F37" s="407"/>
      <c r="G37" s="428"/>
      <c r="H37" s="407"/>
      <c r="I37" s="407"/>
      <c r="J37" s="407"/>
      <c r="K37" s="409"/>
    </row>
    <row r="38" spans="1:11" ht="19.5" customHeight="1">
      <c r="A38" s="492"/>
      <c r="B38" s="503"/>
      <c r="C38" s="404"/>
      <c r="D38" s="405"/>
      <c r="E38" s="406">
        <f>SUM(F38:K38)</f>
        <v>0</v>
      </c>
      <c r="F38" s="407"/>
      <c r="G38" s="428"/>
      <c r="H38" s="407"/>
      <c r="I38" s="407"/>
      <c r="J38" s="407"/>
      <c r="K38" s="409"/>
    </row>
    <row r="39" spans="1:11" ht="19.5" customHeight="1">
      <c r="A39" s="492"/>
      <c r="B39" s="503"/>
      <c r="C39" s="413"/>
      <c r="D39" s="414"/>
      <c r="E39" s="415">
        <f>SUM(F39:K39)</f>
        <v>0</v>
      </c>
      <c r="F39" s="416"/>
      <c r="G39" s="417"/>
      <c r="H39" s="416"/>
      <c r="I39" s="416"/>
      <c r="J39" s="429"/>
      <c r="K39" s="418"/>
    </row>
    <row r="40" spans="1:11" ht="19.5" customHeight="1">
      <c r="A40" s="494" t="s">
        <v>595</v>
      </c>
      <c r="B40" s="494"/>
      <c r="C40" s="494"/>
      <c r="D40" s="494"/>
      <c r="E40" s="419">
        <f>SUM(E35:E39)</f>
        <v>0</v>
      </c>
      <c r="F40" s="430"/>
      <c r="G40" s="431"/>
      <c r="H40" s="430"/>
      <c r="I40" s="430"/>
      <c r="J40" s="430"/>
      <c r="K40" s="432"/>
    </row>
    <row r="41" spans="1:11" ht="19.5" customHeight="1">
      <c r="A41" s="492" t="s">
        <v>472</v>
      </c>
      <c r="B41" s="504" t="s">
        <v>596</v>
      </c>
      <c r="C41" s="404">
        <v>652</v>
      </c>
      <c r="D41" s="433" t="s">
        <v>597</v>
      </c>
      <c r="E41" s="434">
        <f>SUM(F41:K41)</f>
        <v>986301</v>
      </c>
      <c r="F41" s="407">
        <v>583301</v>
      </c>
      <c r="G41" s="428">
        <v>150000</v>
      </c>
      <c r="H41" s="407">
        <v>53000</v>
      </c>
      <c r="I41" s="407">
        <v>100000</v>
      </c>
      <c r="J41" s="407">
        <v>100000</v>
      </c>
      <c r="K41" s="409"/>
    </row>
    <row r="42" spans="1:11" ht="19.5" customHeight="1">
      <c r="A42" s="492"/>
      <c r="B42" s="504"/>
      <c r="C42" s="404">
        <v>7111</v>
      </c>
      <c r="D42" s="433" t="s">
        <v>343</v>
      </c>
      <c r="E42" s="406">
        <f>SUM(F42:K42)</f>
        <v>97000</v>
      </c>
      <c r="F42" s="407"/>
      <c r="G42" s="428"/>
      <c r="H42" s="407">
        <v>97000</v>
      </c>
      <c r="I42" s="407"/>
      <c r="J42" s="407"/>
      <c r="K42" s="409"/>
    </row>
    <row r="43" spans="1:11" ht="19.5" customHeight="1">
      <c r="A43" s="492"/>
      <c r="B43" s="504"/>
      <c r="C43" s="404"/>
      <c r="D43" s="405"/>
      <c r="E43" s="406">
        <f>SUM(F43:K43)</f>
        <v>0</v>
      </c>
      <c r="F43" s="410"/>
      <c r="G43" s="411"/>
      <c r="H43" s="410"/>
      <c r="I43" s="410"/>
      <c r="J43" s="410"/>
      <c r="K43" s="412"/>
    </row>
    <row r="44" spans="1:11" ht="19.5" customHeight="1">
      <c r="A44" s="492"/>
      <c r="B44" s="504"/>
      <c r="C44" s="404"/>
      <c r="D44" s="405"/>
      <c r="E44" s="406">
        <f>SUM(F44:K44)</f>
        <v>0</v>
      </c>
      <c r="F44" s="410"/>
      <c r="G44" s="411"/>
      <c r="H44" s="410"/>
      <c r="I44" s="410"/>
      <c r="J44" s="410"/>
      <c r="K44" s="412"/>
    </row>
    <row r="45" spans="1:11" ht="19.5" customHeight="1">
      <c r="A45" s="492"/>
      <c r="B45" s="504"/>
      <c r="C45" s="404"/>
      <c r="D45" s="405"/>
      <c r="E45" s="406">
        <f>SUM(F45:K45)</f>
        <v>0</v>
      </c>
      <c r="F45" s="410"/>
      <c r="G45" s="411"/>
      <c r="H45" s="410"/>
      <c r="I45" s="410"/>
      <c r="J45" s="410"/>
      <c r="K45" s="412"/>
    </row>
    <row r="46" spans="1:11" ht="19.5" customHeight="1">
      <c r="A46" s="494" t="s">
        <v>598</v>
      </c>
      <c r="B46" s="494"/>
      <c r="C46" s="494"/>
      <c r="D46" s="494"/>
      <c r="E46" s="419">
        <f>SUM(E41:E45)</f>
        <v>1083301</v>
      </c>
      <c r="F46" s="430">
        <v>583301</v>
      </c>
      <c r="G46" s="431">
        <v>150000</v>
      </c>
      <c r="H46" s="430">
        <v>150000</v>
      </c>
      <c r="I46" s="430">
        <v>100000</v>
      </c>
      <c r="J46" s="430">
        <v>100000</v>
      </c>
      <c r="K46" s="432"/>
    </row>
    <row r="47" spans="1:11" ht="19.5" customHeight="1">
      <c r="A47" s="492" t="s">
        <v>474</v>
      </c>
      <c r="B47" s="501" t="s">
        <v>599</v>
      </c>
      <c r="C47" s="404"/>
      <c r="D47" s="405"/>
      <c r="E47" s="406">
        <f>SUM(F47:K47)</f>
        <v>0</v>
      </c>
      <c r="F47" s="410"/>
      <c r="G47" s="411"/>
      <c r="H47" s="410"/>
      <c r="I47" s="410"/>
      <c r="J47" s="410"/>
      <c r="K47" s="412"/>
    </row>
    <row r="48" spans="1:11" ht="19.5" customHeight="1">
      <c r="A48" s="492"/>
      <c r="B48" s="501"/>
      <c r="C48" s="404"/>
      <c r="D48" s="405"/>
      <c r="E48" s="406">
        <f>SUM(F48:K48)</f>
        <v>0</v>
      </c>
      <c r="F48" s="410"/>
      <c r="G48" s="411"/>
      <c r="H48" s="410"/>
      <c r="I48" s="410"/>
      <c r="J48" s="410"/>
      <c r="K48" s="412"/>
    </row>
    <row r="49" spans="1:11" ht="19.5" customHeight="1">
      <c r="A49" s="492"/>
      <c r="B49" s="501"/>
      <c r="C49" s="404"/>
      <c r="D49" s="405"/>
      <c r="E49" s="406">
        <f>SUM(F49:K49)</f>
        <v>0</v>
      </c>
      <c r="F49" s="410"/>
      <c r="G49" s="411"/>
      <c r="H49" s="410"/>
      <c r="I49" s="410"/>
      <c r="J49" s="410"/>
      <c r="K49" s="412"/>
    </row>
    <row r="50" spans="1:11" ht="19.5" customHeight="1">
      <c r="A50" s="492"/>
      <c r="B50" s="501"/>
      <c r="C50" s="435"/>
      <c r="D50" s="436"/>
      <c r="E50" s="437">
        <f>SUM(F50:K50)</f>
        <v>0</v>
      </c>
      <c r="F50" s="438"/>
      <c r="G50" s="439"/>
      <c r="H50" s="438"/>
      <c r="I50" s="438"/>
      <c r="J50" s="438"/>
      <c r="K50" s="440"/>
    </row>
    <row r="51" spans="1:11" ht="19.5" customHeight="1">
      <c r="A51" s="494" t="s">
        <v>600</v>
      </c>
      <c r="B51" s="494"/>
      <c r="C51" s="494"/>
      <c r="D51" s="494"/>
      <c r="E51" s="419">
        <f>SUM(E47:E50)</f>
        <v>0</v>
      </c>
      <c r="F51" s="430"/>
      <c r="G51" s="431"/>
      <c r="H51" s="430"/>
      <c r="I51" s="430"/>
      <c r="J51" s="430"/>
      <c r="K51" s="432"/>
    </row>
    <row r="52" spans="1:11" ht="19.5" customHeight="1">
      <c r="A52" s="502" t="s">
        <v>512</v>
      </c>
      <c r="B52" s="498" t="s">
        <v>601</v>
      </c>
      <c r="C52" s="404">
        <v>6332</v>
      </c>
      <c r="D52" s="433" t="s">
        <v>602</v>
      </c>
      <c r="E52" s="434">
        <f>SUM(F52:K52)</f>
        <v>2302521</v>
      </c>
      <c r="F52" s="407">
        <v>1244521</v>
      </c>
      <c r="G52" s="428">
        <v>80000</v>
      </c>
      <c r="H52" s="407">
        <v>758000</v>
      </c>
      <c r="I52" s="407">
        <v>100000</v>
      </c>
      <c r="J52" s="407">
        <v>120000</v>
      </c>
      <c r="K52" s="409"/>
    </row>
    <row r="53" spans="1:11" ht="19.5" customHeight="1">
      <c r="A53" s="502"/>
      <c r="B53" s="498"/>
      <c r="C53" s="404"/>
      <c r="D53" s="405"/>
      <c r="E53" s="406">
        <f>SUM(F53:K53)</f>
        <v>0</v>
      </c>
      <c r="F53" s="410"/>
      <c r="G53" s="411"/>
      <c r="H53" s="410"/>
      <c r="I53" s="410"/>
      <c r="J53" s="410"/>
      <c r="K53" s="412"/>
    </row>
    <row r="54" spans="1:11" ht="19.5" customHeight="1">
      <c r="A54" s="502"/>
      <c r="B54" s="498"/>
      <c r="C54" s="435"/>
      <c r="D54" s="441"/>
      <c r="E54" s="438">
        <f>SUM(F54:K54)</f>
        <v>0</v>
      </c>
      <c r="F54" s="438"/>
      <c r="G54" s="439"/>
      <c r="H54" s="438"/>
      <c r="I54" s="438"/>
      <c r="J54" s="438"/>
      <c r="K54" s="440"/>
    </row>
    <row r="55" spans="1:11" ht="19.5" customHeight="1">
      <c r="A55" s="494" t="s">
        <v>603</v>
      </c>
      <c r="B55" s="494"/>
      <c r="C55" s="494"/>
      <c r="D55" s="494"/>
      <c r="E55" s="419">
        <f>SUM(E52:E54)</f>
        <v>2302521</v>
      </c>
      <c r="F55" s="430">
        <v>1244521</v>
      </c>
      <c r="G55" s="431">
        <v>80000</v>
      </c>
      <c r="H55" s="430">
        <v>758000</v>
      </c>
      <c r="I55" s="430">
        <v>100000</v>
      </c>
      <c r="J55" s="430">
        <v>120000</v>
      </c>
      <c r="K55" s="432"/>
    </row>
    <row r="56" spans="1:11" ht="19.5" customHeight="1">
      <c r="A56" s="492" t="s">
        <v>514</v>
      </c>
      <c r="B56" s="498" t="s">
        <v>496</v>
      </c>
      <c r="C56" s="442"/>
      <c r="D56" s="443"/>
      <c r="E56" s="406">
        <f>SUM(F56:K56)</f>
        <v>0</v>
      </c>
      <c r="F56" s="444"/>
      <c r="G56" s="443"/>
      <c r="H56" s="445"/>
      <c r="I56" s="445"/>
      <c r="J56" s="445"/>
      <c r="K56" s="445"/>
    </row>
    <row r="57" spans="1:11" ht="19.5" customHeight="1">
      <c r="A57" s="492"/>
      <c r="B57" s="498"/>
      <c r="C57" s="446"/>
      <c r="D57" s="443"/>
      <c r="E57" s="406">
        <f>SUM(F57:K57)</f>
        <v>0</v>
      </c>
      <c r="F57" s="447"/>
      <c r="G57" s="443"/>
      <c r="H57" s="396"/>
      <c r="I57" s="396"/>
      <c r="J57" s="396"/>
      <c r="K57" s="396"/>
    </row>
    <row r="58" spans="1:11" ht="19.5" customHeight="1">
      <c r="A58" s="492"/>
      <c r="B58" s="498"/>
      <c r="C58" s="448"/>
      <c r="D58" s="443"/>
      <c r="E58" s="406">
        <f>SUM(F58:K58)</f>
        <v>0</v>
      </c>
      <c r="F58" s="449"/>
      <c r="G58" s="443"/>
      <c r="H58" s="392"/>
      <c r="I58" s="392"/>
      <c r="J58" s="392"/>
      <c r="K58" s="392"/>
    </row>
    <row r="59" spans="1:11" ht="19.5" customHeight="1">
      <c r="A59" s="492"/>
      <c r="B59" s="498"/>
      <c r="C59" s="404"/>
      <c r="D59" s="405"/>
      <c r="E59" s="406">
        <f>SUM(F59:K59)</f>
        <v>0</v>
      </c>
      <c r="F59" s="425"/>
      <c r="G59" s="411"/>
      <c r="H59" s="425"/>
      <c r="I59" s="425"/>
      <c r="J59" s="425"/>
      <c r="K59" s="425"/>
    </row>
    <row r="60" spans="1:11" ht="19.5" customHeight="1">
      <c r="A60" s="494" t="s">
        <v>604</v>
      </c>
      <c r="B60" s="494"/>
      <c r="C60" s="494"/>
      <c r="D60" s="494"/>
      <c r="E60" s="419">
        <f>SUM(E56:E59)</f>
        <v>0</v>
      </c>
      <c r="F60" s="430"/>
      <c r="G60" s="431"/>
      <c r="H60" s="430"/>
      <c r="I60" s="430"/>
      <c r="J60" s="430"/>
      <c r="K60" s="432"/>
    </row>
    <row r="61" spans="1:11" ht="19.5" customHeight="1">
      <c r="A61" s="499" t="s">
        <v>517</v>
      </c>
      <c r="B61" s="500" t="s">
        <v>605</v>
      </c>
      <c r="C61" s="404">
        <v>642</v>
      </c>
      <c r="D61" s="405" t="s">
        <v>606</v>
      </c>
      <c r="E61" s="406">
        <f aca="true" t="shared" si="2" ref="E61:E67">SUM(F61:K61)</f>
        <v>707777</v>
      </c>
      <c r="F61" s="412">
        <v>267777</v>
      </c>
      <c r="G61" s="411">
        <v>0</v>
      </c>
      <c r="H61" s="412">
        <v>0</v>
      </c>
      <c r="I61" s="412">
        <v>220000</v>
      </c>
      <c r="J61" s="412">
        <v>220000</v>
      </c>
      <c r="K61" s="412"/>
    </row>
    <row r="62" spans="1:11" ht="19.5" customHeight="1">
      <c r="A62" s="499"/>
      <c r="B62" s="500"/>
      <c r="C62" s="404"/>
      <c r="D62" s="405"/>
      <c r="E62" s="406">
        <f t="shared" si="2"/>
        <v>0</v>
      </c>
      <c r="F62" s="412"/>
      <c r="G62" s="411"/>
      <c r="H62" s="412"/>
      <c r="I62" s="412"/>
      <c r="J62" s="412"/>
      <c r="K62" s="412"/>
    </row>
    <row r="63" spans="1:11" ht="19.5" customHeight="1">
      <c r="A63" s="499"/>
      <c r="B63" s="500"/>
      <c r="C63" s="404"/>
      <c r="D63" s="405"/>
      <c r="E63" s="406">
        <f t="shared" si="2"/>
        <v>0</v>
      </c>
      <c r="F63" s="412"/>
      <c r="G63" s="411"/>
      <c r="H63" s="412"/>
      <c r="I63" s="412"/>
      <c r="J63" s="412"/>
      <c r="K63" s="412"/>
    </row>
    <row r="64" spans="1:11" ht="19.5" customHeight="1">
      <c r="A64" s="499"/>
      <c r="B64" s="500"/>
      <c r="C64" s="404"/>
      <c r="D64" s="405"/>
      <c r="E64" s="406">
        <f t="shared" si="2"/>
        <v>0</v>
      </c>
      <c r="F64" s="412"/>
      <c r="G64" s="411"/>
      <c r="H64" s="412"/>
      <c r="I64" s="412"/>
      <c r="J64" s="412"/>
      <c r="K64" s="412"/>
    </row>
    <row r="65" spans="1:11" ht="19.5" customHeight="1">
      <c r="A65" s="499"/>
      <c r="B65" s="500"/>
      <c r="C65" s="404"/>
      <c r="D65" s="405"/>
      <c r="E65" s="406">
        <f t="shared" si="2"/>
        <v>0</v>
      </c>
      <c r="F65" s="412"/>
      <c r="G65" s="411"/>
      <c r="H65" s="412"/>
      <c r="I65" s="412"/>
      <c r="J65" s="412"/>
      <c r="K65" s="412"/>
    </row>
    <row r="66" spans="1:11" ht="19.5" customHeight="1">
      <c r="A66" s="499"/>
      <c r="B66" s="500"/>
      <c r="C66" s="404"/>
      <c r="D66" s="405"/>
      <c r="E66" s="406">
        <f t="shared" si="2"/>
        <v>0</v>
      </c>
      <c r="F66" s="410"/>
      <c r="G66" s="411"/>
      <c r="H66" s="410"/>
      <c r="I66" s="410"/>
      <c r="J66" s="410"/>
      <c r="K66" s="412"/>
    </row>
    <row r="67" spans="1:11" ht="19.5" customHeight="1">
      <c r="A67" s="499"/>
      <c r="B67" s="500"/>
      <c r="C67" s="404"/>
      <c r="D67" s="405"/>
      <c r="E67" s="406">
        <f t="shared" si="2"/>
        <v>0</v>
      </c>
      <c r="F67" s="410"/>
      <c r="G67" s="411"/>
      <c r="H67" s="410"/>
      <c r="I67" s="410"/>
      <c r="J67" s="410"/>
      <c r="K67" s="412"/>
    </row>
    <row r="68" spans="1:11" ht="19.5" customHeight="1">
      <c r="A68" s="494" t="s">
        <v>607</v>
      </c>
      <c r="B68" s="494"/>
      <c r="C68" s="494"/>
      <c r="D68" s="494"/>
      <c r="E68" s="419">
        <f>SUM(E61:E67)</f>
        <v>707777</v>
      </c>
      <c r="F68" s="430">
        <v>267777</v>
      </c>
      <c r="G68" s="431">
        <v>0</v>
      </c>
      <c r="H68" s="430">
        <v>0</v>
      </c>
      <c r="I68" s="430">
        <v>220000</v>
      </c>
      <c r="J68" s="430">
        <v>220000</v>
      </c>
      <c r="K68" s="432"/>
    </row>
    <row r="69" spans="1:11" ht="19.5" customHeight="1">
      <c r="A69" s="492" t="s">
        <v>519</v>
      </c>
      <c r="B69" s="493" t="s">
        <v>608</v>
      </c>
      <c r="C69" s="404"/>
      <c r="D69" s="405"/>
      <c r="E69" s="406">
        <f>SUM(F69:K69)</f>
        <v>0</v>
      </c>
      <c r="F69" s="410"/>
      <c r="G69" s="411"/>
      <c r="H69" s="410"/>
      <c r="I69" s="410"/>
      <c r="J69" s="410"/>
      <c r="K69" s="412"/>
    </row>
    <row r="70" spans="1:11" ht="19.5" customHeight="1">
      <c r="A70" s="492"/>
      <c r="B70" s="493"/>
      <c r="C70" s="404"/>
      <c r="D70" s="405"/>
      <c r="E70" s="406">
        <f>SUM(F70:K70)</f>
        <v>0</v>
      </c>
      <c r="F70" s="410"/>
      <c r="G70" s="411"/>
      <c r="H70" s="410"/>
      <c r="I70" s="410"/>
      <c r="J70" s="410"/>
      <c r="K70" s="412"/>
    </row>
    <row r="71" spans="1:11" ht="19.5" customHeight="1">
      <c r="A71" s="492"/>
      <c r="B71" s="493"/>
      <c r="C71" s="404"/>
      <c r="D71" s="405"/>
      <c r="E71" s="406">
        <f>SUM(F71:K71)</f>
        <v>0</v>
      </c>
      <c r="F71" s="410"/>
      <c r="G71" s="411"/>
      <c r="H71" s="410"/>
      <c r="I71" s="410"/>
      <c r="J71" s="410"/>
      <c r="K71" s="412"/>
    </row>
    <row r="72" spans="1:11" ht="19.5" customHeight="1">
      <c r="A72" s="492"/>
      <c r="B72" s="493"/>
      <c r="C72" s="404"/>
      <c r="D72" s="405"/>
      <c r="E72" s="437">
        <f>SUM(F72:K72)</f>
        <v>0</v>
      </c>
      <c r="F72" s="438"/>
      <c r="G72" s="439"/>
      <c r="H72" s="438"/>
      <c r="I72" s="438"/>
      <c r="J72" s="438"/>
      <c r="K72" s="440"/>
    </row>
    <row r="73" spans="1:11" ht="19.5" customHeight="1">
      <c r="A73" s="494" t="s">
        <v>609</v>
      </c>
      <c r="B73" s="494"/>
      <c r="C73" s="494"/>
      <c r="D73" s="494"/>
      <c r="E73" s="419">
        <f>SUM(E69:E72)</f>
        <v>0</v>
      </c>
      <c r="F73" s="430"/>
      <c r="G73" s="431"/>
      <c r="H73" s="430"/>
      <c r="I73" s="430"/>
      <c r="J73" s="430"/>
      <c r="K73" s="432"/>
    </row>
    <row r="74" spans="1:11" ht="19.5" customHeight="1">
      <c r="A74" s="495" t="s">
        <v>610</v>
      </c>
      <c r="B74" s="495"/>
      <c r="C74" s="495"/>
      <c r="D74" s="495"/>
      <c r="E74" s="419">
        <f aca="true" t="shared" si="3" ref="E74:K74">+E40+E46+E51+E55+E60+E68+E73</f>
        <v>4093599</v>
      </c>
      <c r="F74" s="419">
        <f t="shared" si="3"/>
        <v>2095599</v>
      </c>
      <c r="G74" s="419">
        <f t="shared" si="3"/>
        <v>230000</v>
      </c>
      <c r="H74" s="419">
        <f t="shared" si="3"/>
        <v>908000</v>
      </c>
      <c r="I74" s="419">
        <f t="shared" si="3"/>
        <v>420000</v>
      </c>
      <c r="J74" s="419">
        <f t="shared" si="3"/>
        <v>440000</v>
      </c>
      <c r="K74" s="419">
        <f t="shared" si="3"/>
        <v>0</v>
      </c>
    </row>
    <row r="75" spans="1:7" ht="19.5" customHeight="1">
      <c r="A75" s="496" t="s">
        <v>611</v>
      </c>
      <c r="B75" s="496"/>
      <c r="C75" s="496"/>
      <c r="D75" s="496"/>
      <c r="E75" s="496"/>
      <c r="F75" s="496"/>
      <c r="G75" s="496"/>
    </row>
    <row r="76" spans="1:11" ht="21.75" customHeight="1">
      <c r="A76" s="497"/>
      <c r="B76" s="497"/>
      <c r="C76" s="497"/>
      <c r="D76" s="497"/>
      <c r="E76" s="497"/>
      <c r="F76" s="497"/>
      <c r="G76" s="497"/>
      <c r="H76" s="497"/>
      <c r="I76" s="497"/>
      <c r="J76" s="497"/>
      <c r="K76" s="497"/>
    </row>
    <row r="77" spans="1:7" ht="23.25" customHeight="1">
      <c r="A77" s="450"/>
      <c r="B77" s="450"/>
      <c r="C77" s="450"/>
      <c r="D77" s="450"/>
      <c r="E77" s="450"/>
      <c r="F77" s="450"/>
      <c r="G77" s="450"/>
    </row>
    <row r="78" spans="1:11" ht="66" customHeight="1">
      <c r="A78" s="451"/>
      <c r="B78" s="451"/>
      <c r="C78" s="452" t="s">
        <v>612</v>
      </c>
      <c r="D78" s="158" t="s">
        <v>613</v>
      </c>
      <c r="E78" s="453" t="s">
        <v>531</v>
      </c>
      <c r="F78" s="454"/>
      <c r="G78" s="455"/>
      <c r="H78" s="456"/>
      <c r="I78" s="457" t="s">
        <v>532</v>
      </c>
      <c r="K78" s="458"/>
    </row>
    <row r="79" spans="1:11" ht="15.75">
      <c r="A79" s="451"/>
      <c r="B79" s="451"/>
      <c r="C79" s="452" t="s">
        <v>391</v>
      </c>
      <c r="D79" s="158" t="s">
        <v>392</v>
      </c>
      <c r="E79" s="456"/>
      <c r="F79" s="451"/>
      <c r="G79" s="451"/>
      <c r="H79" s="451"/>
      <c r="I79" s="451"/>
      <c r="J79" s="451" t="s">
        <v>534</v>
      </c>
      <c r="K79" s="459"/>
    </row>
    <row r="80" spans="1:11" ht="15.75">
      <c r="A80" s="451"/>
      <c r="B80" s="451"/>
      <c r="C80" s="452"/>
      <c r="E80" s="453"/>
      <c r="F80" s="454"/>
      <c r="G80" s="455"/>
      <c r="H80" s="456"/>
      <c r="I80" s="457"/>
      <c r="K80" s="458"/>
    </row>
    <row r="81" spans="1:11" ht="15.75">
      <c r="A81" s="451"/>
      <c r="B81" s="451"/>
      <c r="C81" s="452"/>
      <c r="E81" s="456"/>
      <c r="F81" s="451"/>
      <c r="G81" s="451"/>
      <c r="H81" s="451"/>
      <c r="I81" s="451"/>
      <c r="J81" s="451"/>
      <c r="K81" s="459"/>
    </row>
    <row r="82" spans="1:7" ht="15.75">
      <c r="A82" s="450"/>
      <c r="B82" s="450"/>
      <c r="C82" s="450"/>
      <c r="D82" s="450"/>
      <c r="E82" s="450"/>
      <c r="F82" s="450"/>
      <c r="G82" s="450"/>
    </row>
    <row r="83" spans="1:7" ht="15.75">
      <c r="A83" s="450"/>
      <c r="B83" s="450"/>
      <c r="C83" s="450"/>
      <c r="D83" s="450"/>
      <c r="E83" s="450"/>
      <c r="F83" s="450"/>
      <c r="G83" s="450"/>
    </row>
    <row r="84" spans="1:7" ht="15.75">
      <c r="A84" s="450"/>
      <c r="B84" s="450"/>
      <c r="C84" s="450"/>
      <c r="D84" s="450"/>
      <c r="E84" s="450"/>
      <c r="F84" s="450"/>
      <c r="G84" s="450"/>
    </row>
    <row r="85" spans="1:7" ht="15.75">
      <c r="A85" s="450"/>
      <c r="B85" s="450"/>
      <c r="C85" s="450"/>
      <c r="D85" s="450"/>
      <c r="E85" s="450"/>
      <c r="F85" s="450"/>
      <c r="G85" s="450"/>
    </row>
    <row r="86" spans="1:7" ht="15.75">
      <c r="A86" s="450"/>
      <c r="B86" s="450"/>
      <c r="C86" s="450"/>
      <c r="D86" s="450"/>
      <c r="E86" s="450"/>
      <c r="F86" s="450"/>
      <c r="G86" s="450"/>
    </row>
    <row r="106" ht="15.75"/>
    <row r="107" ht="15.75"/>
    <row r="108" ht="15.75"/>
    <row r="109" ht="15.75"/>
    <row r="110" ht="15.75"/>
    <row r="111" ht="15.75"/>
  </sheetData>
  <sheetProtection/>
  <mergeCells count="47">
    <mergeCell ref="A1:D1"/>
    <mergeCell ref="E1:K1"/>
    <mergeCell ref="A2:D2"/>
    <mergeCell ref="E2:K2"/>
    <mergeCell ref="E3:I3"/>
    <mergeCell ref="J3:K3"/>
    <mergeCell ref="A5:D17"/>
    <mergeCell ref="I5:K5"/>
    <mergeCell ref="I6:K6"/>
    <mergeCell ref="I7:K7"/>
    <mergeCell ref="I8:K8"/>
    <mergeCell ref="I9:K9"/>
    <mergeCell ref="I10:K10"/>
    <mergeCell ref="I11:K11"/>
    <mergeCell ref="I12:K12"/>
    <mergeCell ref="G13:K17"/>
    <mergeCell ref="A19:D20"/>
    <mergeCell ref="H19:K19"/>
    <mergeCell ref="A22:A30"/>
    <mergeCell ref="B22:B30"/>
    <mergeCell ref="C30:D30"/>
    <mergeCell ref="A32:D33"/>
    <mergeCell ref="H32:K32"/>
    <mergeCell ref="A35:A39"/>
    <mergeCell ref="B35:B39"/>
    <mergeCell ref="A40:D40"/>
    <mergeCell ref="A41:A45"/>
    <mergeCell ref="B41:B45"/>
    <mergeCell ref="A46:D46"/>
    <mergeCell ref="A47:A50"/>
    <mergeCell ref="B47:B50"/>
    <mergeCell ref="A51:D51"/>
    <mergeCell ref="A52:A54"/>
    <mergeCell ref="B52:B54"/>
    <mergeCell ref="A55:D55"/>
    <mergeCell ref="A56:A59"/>
    <mergeCell ref="B56:B59"/>
    <mergeCell ref="A60:D60"/>
    <mergeCell ref="A61:A67"/>
    <mergeCell ref="B61:B67"/>
    <mergeCell ref="A68:D68"/>
    <mergeCell ref="A69:A72"/>
    <mergeCell ref="B69:B72"/>
    <mergeCell ref="A73:D73"/>
    <mergeCell ref="A74:D74"/>
    <mergeCell ref="A75:G75"/>
    <mergeCell ref="A76:K76"/>
  </mergeCells>
  <printOptions/>
  <pageMargins left="0.3597222222222222" right="0.2" top="0.42986111111111114" bottom="0.3701388888888889" header="0.2" footer="0.1701388888888889"/>
  <pageSetup horizontalDpi="300" verticalDpi="300" orientation="landscape" paperSize="9" scale="70"/>
  <headerFooter alignWithMargins="0">
    <oddHeader>&amp;RObrazac JLP(R)S FPRP-i</oddHeader>
    <oddFooter>&amp;C&amp;"Times New Roman,Obično"&amp;9&amp;P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86"/>
  <sheetViews>
    <sheetView zoomScale="85" zoomScaleNormal="85" zoomScalePageLayoutView="0" workbookViewId="0" topLeftCell="IV1">
      <selection activeCell="A1" sqref="A1"/>
    </sheetView>
  </sheetViews>
  <sheetFormatPr defaultColWidth="0" defaultRowHeight="12.75" zeroHeight="1"/>
  <cols>
    <col min="1" max="1" width="3.7109375" style="158" customWidth="1"/>
    <col min="2" max="2" width="13.57421875" style="158" customWidth="1"/>
    <col min="3" max="3" width="8.421875" style="158" customWidth="1"/>
    <col min="4" max="4" width="36.57421875" style="158" customWidth="1"/>
    <col min="5" max="5" width="36.28125" style="158" customWidth="1"/>
    <col min="6" max="6" width="13.7109375" style="158" customWidth="1"/>
    <col min="7" max="7" width="34.8515625" style="158" customWidth="1"/>
    <col min="8" max="9" width="14.28125" style="158" customWidth="1"/>
    <col min="10" max="10" width="16.00390625" style="158" customWidth="1"/>
    <col min="11" max="11" width="10.8515625" style="175" customWidth="1"/>
    <col min="12" max="16384" width="0" style="158" hidden="1" customWidth="1"/>
  </cols>
  <sheetData>
    <row r="1" spans="1:11" ht="23.25" customHeight="1">
      <c r="A1" s="516"/>
      <c r="B1" s="516"/>
      <c r="C1" s="516"/>
      <c r="D1" s="516"/>
      <c r="E1" s="517" t="s">
        <v>548</v>
      </c>
      <c r="F1" s="517"/>
      <c r="G1" s="517"/>
      <c r="H1" s="517"/>
      <c r="I1" s="517"/>
      <c r="J1" s="517"/>
      <c r="K1" s="517"/>
    </row>
    <row r="2" spans="1:11" ht="21.75" customHeight="1">
      <c r="A2" s="516"/>
      <c r="B2" s="516"/>
      <c r="C2" s="516"/>
      <c r="D2" s="516"/>
      <c r="E2" s="517" t="s">
        <v>549</v>
      </c>
      <c r="F2" s="517"/>
      <c r="G2" s="517"/>
      <c r="H2" s="517"/>
      <c r="I2" s="517"/>
      <c r="J2" s="517"/>
      <c r="K2" s="517"/>
    </row>
    <row r="3" spans="1:11" ht="19.5">
      <c r="A3" s="357"/>
      <c r="B3" s="358"/>
      <c r="C3" s="359"/>
      <c r="D3" s="360"/>
      <c r="E3" s="518"/>
      <c r="F3" s="518"/>
      <c r="G3" s="518"/>
      <c r="H3" s="518"/>
      <c r="I3" s="518"/>
      <c r="J3" s="519" t="s">
        <v>550</v>
      </c>
      <c r="K3" s="519"/>
    </row>
    <row r="4" spans="1:11" ht="15.75">
      <c r="A4" s="361"/>
      <c r="B4" s="361"/>
      <c r="C4" s="362"/>
      <c r="D4" s="363"/>
      <c r="E4" s="364"/>
      <c r="F4" s="365"/>
      <c r="G4" s="366"/>
      <c r="H4" s="364"/>
      <c r="I4" s="364"/>
      <c r="J4" s="367"/>
      <c r="K4" s="368"/>
    </row>
    <row r="5" spans="1:11" ht="15.75">
      <c r="A5" s="510"/>
      <c r="B5" s="510"/>
      <c r="C5" s="510"/>
      <c r="D5" s="510"/>
      <c r="E5" s="369" t="s">
        <v>551</v>
      </c>
      <c r="F5" s="370" t="s">
        <v>552</v>
      </c>
      <c r="G5" s="371"/>
      <c r="H5" s="369" t="s">
        <v>553</v>
      </c>
      <c r="I5" s="511" t="s">
        <v>554</v>
      </c>
      <c r="J5" s="511"/>
      <c r="K5" s="511"/>
    </row>
    <row r="6" spans="1:11" ht="13.5" customHeight="1">
      <c r="A6" s="510"/>
      <c r="B6" s="510"/>
      <c r="C6" s="510"/>
      <c r="D6" s="510"/>
      <c r="E6" s="372" t="s">
        <v>555</v>
      </c>
      <c r="F6" s="373" t="s">
        <v>614</v>
      </c>
      <c r="G6" s="374" t="s">
        <v>557</v>
      </c>
      <c r="H6" s="375"/>
      <c r="I6" s="512"/>
      <c r="J6" s="512"/>
      <c r="K6" s="512"/>
    </row>
    <row r="7" spans="1:11" s="379" customFormat="1" ht="16.5" customHeight="1">
      <c r="A7" s="510"/>
      <c r="B7" s="510"/>
      <c r="C7" s="510"/>
      <c r="D7" s="510"/>
      <c r="E7" s="376" t="s">
        <v>558</v>
      </c>
      <c r="F7" s="373"/>
      <c r="G7" s="377" t="s">
        <v>560</v>
      </c>
      <c r="H7" s="378"/>
      <c r="I7" s="513" t="s">
        <v>489</v>
      </c>
      <c r="J7" s="513"/>
      <c r="K7" s="513"/>
    </row>
    <row r="8" spans="1:11" ht="16.5" customHeight="1">
      <c r="A8" s="510"/>
      <c r="B8" s="510"/>
      <c r="C8" s="510"/>
      <c r="D8" s="510"/>
      <c r="E8" s="380" t="s">
        <v>561</v>
      </c>
      <c r="F8" s="373" t="s">
        <v>615</v>
      </c>
      <c r="G8" s="381" t="s">
        <v>562</v>
      </c>
      <c r="H8" s="382"/>
      <c r="I8" s="514"/>
      <c r="J8" s="514"/>
      <c r="K8" s="514"/>
    </row>
    <row r="9" spans="1:11" ht="16.5" customHeight="1">
      <c r="A9" s="510"/>
      <c r="B9" s="510"/>
      <c r="C9" s="510"/>
      <c r="D9" s="510"/>
      <c r="E9" s="380" t="s">
        <v>564</v>
      </c>
      <c r="F9" s="373"/>
      <c r="G9" s="381" t="s">
        <v>565</v>
      </c>
      <c r="H9" s="378"/>
      <c r="I9" s="514"/>
      <c r="J9" s="514"/>
      <c r="K9" s="514"/>
    </row>
    <row r="10" spans="1:11" ht="16.5" customHeight="1">
      <c r="A10" s="510"/>
      <c r="B10" s="510"/>
      <c r="C10" s="510"/>
      <c r="D10" s="510"/>
      <c r="E10" s="380" t="s">
        <v>566</v>
      </c>
      <c r="F10" s="373"/>
      <c r="G10" s="381" t="s">
        <v>568</v>
      </c>
      <c r="H10" s="378"/>
      <c r="I10" s="513" t="s">
        <v>616</v>
      </c>
      <c r="J10" s="513"/>
      <c r="K10" s="513"/>
    </row>
    <row r="11" spans="1:11" ht="16.5" customHeight="1">
      <c r="A11" s="510"/>
      <c r="B11" s="510"/>
      <c r="C11" s="510"/>
      <c r="D11" s="510"/>
      <c r="E11" s="381" t="s">
        <v>570</v>
      </c>
      <c r="F11" s="373"/>
      <c r="G11" s="381" t="s">
        <v>572</v>
      </c>
      <c r="H11" s="378"/>
      <c r="I11" s="513" t="s">
        <v>617</v>
      </c>
      <c r="J11" s="513"/>
      <c r="K11" s="513"/>
    </row>
    <row r="12" spans="1:11" ht="16.5" customHeight="1">
      <c r="A12" s="510"/>
      <c r="B12" s="510"/>
      <c r="C12" s="510"/>
      <c r="D12" s="510"/>
      <c r="E12" s="383" t="s">
        <v>574</v>
      </c>
      <c r="F12" s="373"/>
      <c r="G12" s="384" t="s">
        <v>575</v>
      </c>
      <c r="H12" s="385"/>
      <c r="I12" s="513" t="s">
        <v>489</v>
      </c>
      <c r="J12" s="513"/>
      <c r="K12" s="513"/>
    </row>
    <row r="13" spans="1:11" ht="16.5" customHeight="1">
      <c r="A13" s="510"/>
      <c r="B13" s="510"/>
      <c r="C13" s="510"/>
      <c r="D13" s="510"/>
      <c r="E13" s="386" t="s">
        <v>576</v>
      </c>
      <c r="F13" s="373"/>
      <c r="G13" s="515" t="s">
        <v>618</v>
      </c>
      <c r="H13" s="515"/>
      <c r="I13" s="515"/>
      <c r="J13" s="515"/>
      <c r="K13" s="515"/>
    </row>
    <row r="14" spans="1:11" ht="16.5" customHeight="1">
      <c r="A14" s="510"/>
      <c r="B14" s="510"/>
      <c r="C14" s="510"/>
      <c r="D14" s="510"/>
      <c r="E14" s="383" t="s">
        <v>578</v>
      </c>
      <c r="F14" s="373"/>
      <c r="G14" s="515"/>
      <c r="H14" s="515"/>
      <c r="I14" s="515"/>
      <c r="J14" s="515"/>
      <c r="K14" s="515"/>
    </row>
    <row r="15" spans="1:11" ht="16.5" customHeight="1">
      <c r="A15" s="510"/>
      <c r="B15" s="510"/>
      <c r="C15" s="510"/>
      <c r="D15" s="510"/>
      <c r="E15" s="383" t="s">
        <v>579</v>
      </c>
      <c r="F15" s="373"/>
      <c r="G15" s="515"/>
      <c r="H15" s="515"/>
      <c r="I15" s="515"/>
      <c r="J15" s="515"/>
      <c r="K15" s="515"/>
    </row>
    <row r="16" spans="1:11" ht="16.5" customHeight="1">
      <c r="A16" s="510"/>
      <c r="B16" s="510"/>
      <c r="C16" s="510"/>
      <c r="D16" s="510"/>
      <c r="E16" s="381" t="s">
        <v>580</v>
      </c>
      <c r="F16" s="373"/>
      <c r="G16" s="515"/>
      <c r="H16" s="515"/>
      <c r="I16" s="515"/>
      <c r="J16" s="515"/>
      <c r="K16" s="515"/>
    </row>
    <row r="17" spans="1:11" ht="16.5" customHeight="1">
      <c r="A17" s="510"/>
      <c r="B17" s="510"/>
      <c r="C17" s="510"/>
      <c r="D17" s="510"/>
      <c r="E17" s="387" t="s">
        <v>581</v>
      </c>
      <c r="F17" s="388" t="s">
        <v>563</v>
      </c>
      <c r="G17" s="515"/>
      <c r="H17" s="515"/>
      <c r="I17" s="515"/>
      <c r="J17" s="515"/>
      <c r="K17" s="515"/>
    </row>
    <row r="18" spans="1:11" ht="16.5" customHeight="1">
      <c r="A18" s="389"/>
      <c r="B18" s="389"/>
      <c r="C18" s="137"/>
      <c r="D18" s="136"/>
      <c r="E18" s="390"/>
      <c r="F18" s="137"/>
      <c r="G18" s="137"/>
      <c r="H18" s="136"/>
      <c r="I18" s="136"/>
      <c r="J18" s="137"/>
      <c r="K18" s="391"/>
    </row>
    <row r="19" spans="1:11" ht="16.5" customHeight="1">
      <c r="A19" s="505" t="s">
        <v>582</v>
      </c>
      <c r="B19" s="505"/>
      <c r="C19" s="505"/>
      <c r="D19" s="505"/>
      <c r="E19" s="393" t="s">
        <v>498</v>
      </c>
      <c r="F19" s="394" t="s">
        <v>583</v>
      </c>
      <c r="G19" s="395" t="s">
        <v>584</v>
      </c>
      <c r="H19" s="506" t="s">
        <v>585</v>
      </c>
      <c r="I19" s="506"/>
      <c r="J19" s="506"/>
      <c r="K19" s="506"/>
    </row>
    <row r="20" spans="1:11" ht="8.25" customHeight="1">
      <c r="A20" s="505"/>
      <c r="B20" s="505"/>
      <c r="C20" s="505"/>
      <c r="D20" s="505"/>
      <c r="E20" s="396" t="s">
        <v>586</v>
      </c>
      <c r="F20" s="397" t="s">
        <v>587</v>
      </c>
      <c r="G20" s="398" t="s">
        <v>588</v>
      </c>
      <c r="H20" s="392" t="s">
        <v>417</v>
      </c>
      <c r="I20" s="392" t="s">
        <v>418</v>
      </c>
      <c r="J20" s="392" t="s">
        <v>419</v>
      </c>
      <c r="K20" s="392" t="s">
        <v>589</v>
      </c>
    </row>
    <row r="21" spans="1:11" ht="17.25" customHeight="1">
      <c r="A21" s="399"/>
      <c r="B21" s="400"/>
      <c r="C21" s="399" t="s">
        <v>492</v>
      </c>
      <c r="D21" s="401" t="s">
        <v>590</v>
      </c>
      <c r="E21" s="402">
        <v>1</v>
      </c>
      <c r="F21" s="403">
        <v>2</v>
      </c>
      <c r="G21" s="401">
        <v>3</v>
      </c>
      <c r="H21" s="402">
        <v>4</v>
      </c>
      <c r="I21" s="402">
        <v>5</v>
      </c>
      <c r="J21" s="402">
        <v>6</v>
      </c>
      <c r="K21" s="402">
        <v>7</v>
      </c>
    </row>
    <row r="22" spans="1:11" ht="17.25" customHeight="1">
      <c r="A22" s="507"/>
      <c r="B22" s="508"/>
      <c r="C22" s="404">
        <v>4214</v>
      </c>
      <c r="D22" s="405" t="s">
        <v>346</v>
      </c>
      <c r="E22" s="406">
        <f aca="true" t="shared" si="0" ref="E22:E29">SUM(F22:K22)</f>
        <v>6244000</v>
      </c>
      <c r="F22" s="407">
        <v>44000</v>
      </c>
      <c r="G22" s="408">
        <v>3100000</v>
      </c>
      <c r="H22" s="407">
        <v>100000</v>
      </c>
      <c r="I22" s="407">
        <v>2000000</v>
      </c>
      <c r="J22" s="407">
        <v>1000000</v>
      </c>
      <c r="K22" s="409"/>
    </row>
    <row r="23" spans="1:11" ht="17.25" customHeight="1">
      <c r="A23" s="507"/>
      <c r="B23" s="508"/>
      <c r="C23" s="404"/>
      <c r="D23" s="405"/>
      <c r="E23" s="406">
        <f t="shared" si="0"/>
        <v>0</v>
      </c>
      <c r="F23" s="410"/>
      <c r="G23" s="411"/>
      <c r="H23" s="410"/>
      <c r="I23" s="410"/>
      <c r="J23" s="407"/>
      <c r="K23" s="412"/>
    </row>
    <row r="24" spans="1:11" ht="17.25" customHeight="1">
      <c r="A24" s="507"/>
      <c r="B24" s="508"/>
      <c r="C24" s="404"/>
      <c r="D24" s="405"/>
      <c r="E24" s="406">
        <f t="shared" si="0"/>
        <v>0</v>
      </c>
      <c r="F24" s="410"/>
      <c r="G24" s="411"/>
      <c r="H24" s="410"/>
      <c r="I24" s="410"/>
      <c r="J24" s="410"/>
      <c r="K24" s="412"/>
    </row>
    <row r="25" spans="1:11" ht="17.25" customHeight="1">
      <c r="A25" s="507"/>
      <c r="B25" s="508"/>
      <c r="C25" s="404"/>
      <c r="D25" s="405"/>
      <c r="E25" s="406">
        <f t="shared" si="0"/>
        <v>0</v>
      </c>
      <c r="F25" s="410"/>
      <c r="G25" s="411"/>
      <c r="H25" s="410"/>
      <c r="I25" s="410"/>
      <c r="J25" s="410"/>
      <c r="K25" s="412"/>
    </row>
    <row r="26" spans="1:11" ht="17.25" customHeight="1">
      <c r="A26" s="507"/>
      <c r="B26" s="508"/>
      <c r="C26" s="404"/>
      <c r="D26" s="405"/>
      <c r="E26" s="406">
        <f t="shared" si="0"/>
        <v>0</v>
      </c>
      <c r="F26" s="410"/>
      <c r="G26" s="411"/>
      <c r="H26" s="410"/>
      <c r="I26" s="410"/>
      <c r="J26" s="410"/>
      <c r="K26" s="412"/>
    </row>
    <row r="27" spans="1:11" ht="17.25" customHeight="1">
      <c r="A27" s="507"/>
      <c r="B27" s="508"/>
      <c r="C27" s="404"/>
      <c r="D27" s="405"/>
      <c r="E27" s="406">
        <f t="shared" si="0"/>
        <v>0</v>
      </c>
      <c r="F27" s="410"/>
      <c r="G27" s="411"/>
      <c r="H27" s="410"/>
      <c r="I27" s="410"/>
      <c r="J27" s="410"/>
      <c r="K27" s="412"/>
    </row>
    <row r="28" spans="1:11" ht="17.25" customHeight="1">
      <c r="A28" s="507"/>
      <c r="B28" s="508"/>
      <c r="C28" s="404"/>
      <c r="D28" s="405"/>
      <c r="E28" s="406">
        <f t="shared" si="0"/>
        <v>0</v>
      </c>
      <c r="F28" s="410"/>
      <c r="G28" s="411"/>
      <c r="H28" s="410"/>
      <c r="I28" s="410"/>
      <c r="J28" s="410"/>
      <c r="K28" s="412"/>
    </row>
    <row r="29" spans="1:11" ht="17.25" customHeight="1">
      <c r="A29" s="507"/>
      <c r="B29" s="508"/>
      <c r="C29" s="413"/>
      <c r="D29" s="414"/>
      <c r="E29" s="415">
        <f t="shared" si="0"/>
        <v>0</v>
      </c>
      <c r="F29" s="416"/>
      <c r="G29" s="417"/>
      <c r="H29" s="416"/>
      <c r="I29" s="416"/>
      <c r="J29" s="416"/>
      <c r="K29" s="418"/>
    </row>
    <row r="30" spans="1:11" ht="17.25" customHeight="1">
      <c r="A30" s="507"/>
      <c r="B30" s="508"/>
      <c r="C30" s="509" t="s">
        <v>592</v>
      </c>
      <c r="D30" s="509"/>
      <c r="E30" s="419">
        <f aca="true" t="shared" si="1" ref="E30:K30">SUM(E22:E29)</f>
        <v>6244000</v>
      </c>
      <c r="F30" s="419">
        <f t="shared" si="1"/>
        <v>44000</v>
      </c>
      <c r="G30" s="420">
        <f t="shared" si="1"/>
        <v>3100000</v>
      </c>
      <c r="H30" s="419">
        <f t="shared" si="1"/>
        <v>100000</v>
      </c>
      <c r="I30" s="419">
        <f t="shared" si="1"/>
        <v>2000000</v>
      </c>
      <c r="J30" s="419">
        <f t="shared" si="1"/>
        <v>1000000</v>
      </c>
      <c r="K30" s="419">
        <f t="shared" si="1"/>
        <v>0</v>
      </c>
    </row>
    <row r="31" spans="1:11" ht="17.25" customHeight="1">
      <c r="A31" s="421"/>
      <c r="B31" s="422"/>
      <c r="C31" s="423"/>
      <c r="D31" s="424"/>
      <c r="E31" s="425"/>
      <c r="F31" s="426"/>
      <c r="G31" s="427"/>
      <c r="H31" s="140"/>
      <c r="I31" s="140"/>
      <c r="J31" s="140"/>
      <c r="K31" s="426"/>
    </row>
    <row r="32" spans="1:11" ht="17.25" customHeight="1">
      <c r="A32" s="505" t="s">
        <v>593</v>
      </c>
      <c r="B32" s="505"/>
      <c r="C32" s="505"/>
      <c r="D32" s="505"/>
      <c r="E32" s="393" t="s">
        <v>498</v>
      </c>
      <c r="F32" s="394" t="s">
        <v>583</v>
      </c>
      <c r="G32" s="395" t="s">
        <v>584</v>
      </c>
      <c r="H32" s="506" t="s">
        <v>585</v>
      </c>
      <c r="I32" s="506"/>
      <c r="J32" s="506"/>
      <c r="K32" s="506"/>
    </row>
    <row r="33" spans="1:11" ht="17.25" customHeight="1">
      <c r="A33" s="505"/>
      <c r="B33" s="505"/>
      <c r="C33" s="505"/>
      <c r="D33" s="505"/>
      <c r="E33" s="396" t="s">
        <v>586</v>
      </c>
      <c r="F33" s="397" t="s">
        <v>619</v>
      </c>
      <c r="G33" s="398" t="s">
        <v>620</v>
      </c>
      <c r="H33" s="392" t="s">
        <v>417</v>
      </c>
      <c r="I33" s="392" t="s">
        <v>418</v>
      </c>
      <c r="J33" s="392" t="s">
        <v>419</v>
      </c>
      <c r="K33" s="392" t="s">
        <v>621</v>
      </c>
    </row>
    <row r="34" spans="1:11" ht="17.25" customHeight="1">
      <c r="A34" s="399"/>
      <c r="B34" s="400"/>
      <c r="C34" s="399" t="s">
        <v>492</v>
      </c>
      <c r="D34" s="401" t="s">
        <v>590</v>
      </c>
      <c r="E34" s="402">
        <v>1</v>
      </c>
      <c r="F34" s="403">
        <v>2</v>
      </c>
      <c r="G34" s="401">
        <v>3</v>
      </c>
      <c r="H34" s="402">
        <v>4</v>
      </c>
      <c r="I34" s="402">
        <v>5</v>
      </c>
      <c r="J34" s="402">
        <v>6</v>
      </c>
      <c r="K34" s="402">
        <v>7</v>
      </c>
    </row>
    <row r="35" spans="1:11" ht="17.25" customHeight="1">
      <c r="A35" s="492" t="s">
        <v>502</v>
      </c>
      <c r="B35" s="503" t="s">
        <v>594</v>
      </c>
      <c r="C35" s="404"/>
      <c r="D35" s="405"/>
      <c r="E35" s="406">
        <f>SUM(F35:K35)</f>
        <v>0</v>
      </c>
      <c r="F35" s="407"/>
      <c r="G35" s="428"/>
      <c r="H35" s="407"/>
      <c r="I35" s="407"/>
      <c r="J35" s="407"/>
      <c r="K35" s="409"/>
    </row>
    <row r="36" spans="1:11" ht="17.25" customHeight="1">
      <c r="A36" s="492"/>
      <c r="B36" s="503"/>
      <c r="C36" s="404"/>
      <c r="D36" s="405"/>
      <c r="E36" s="406">
        <f>SUM(F36:K36)</f>
        <v>0</v>
      </c>
      <c r="F36" s="407"/>
      <c r="G36" s="428"/>
      <c r="H36" s="407"/>
      <c r="I36" s="407"/>
      <c r="J36" s="407"/>
      <c r="K36" s="409"/>
    </row>
    <row r="37" spans="1:11" ht="19.5" customHeight="1">
      <c r="A37" s="492"/>
      <c r="B37" s="503"/>
      <c r="C37" s="404"/>
      <c r="D37" s="405"/>
      <c r="E37" s="406">
        <f>SUM(F37:K37)</f>
        <v>0</v>
      </c>
      <c r="F37" s="407"/>
      <c r="G37" s="428"/>
      <c r="H37" s="407"/>
      <c r="I37" s="407"/>
      <c r="J37" s="407"/>
      <c r="K37" s="409"/>
    </row>
    <row r="38" spans="1:11" ht="19.5" customHeight="1">
      <c r="A38" s="492"/>
      <c r="B38" s="503"/>
      <c r="C38" s="404"/>
      <c r="D38" s="405"/>
      <c r="E38" s="406">
        <f>SUM(F38:K38)</f>
        <v>0</v>
      </c>
      <c r="F38" s="407"/>
      <c r="G38" s="428"/>
      <c r="H38" s="407"/>
      <c r="I38" s="407"/>
      <c r="J38" s="407"/>
      <c r="K38" s="409"/>
    </row>
    <row r="39" spans="1:11" ht="19.5" customHeight="1">
      <c r="A39" s="492"/>
      <c r="B39" s="503"/>
      <c r="C39" s="413"/>
      <c r="D39" s="414"/>
      <c r="E39" s="415">
        <f>SUM(F39:K39)</f>
        <v>0</v>
      </c>
      <c r="F39" s="416"/>
      <c r="G39" s="417"/>
      <c r="H39" s="416"/>
      <c r="I39" s="416"/>
      <c r="J39" s="429"/>
      <c r="K39" s="418"/>
    </row>
    <row r="40" spans="1:11" ht="19.5" customHeight="1">
      <c r="A40" s="494" t="s">
        <v>595</v>
      </c>
      <c r="B40" s="494"/>
      <c r="C40" s="494"/>
      <c r="D40" s="494"/>
      <c r="E40" s="419">
        <f>SUM(E35:E39)</f>
        <v>0</v>
      </c>
      <c r="F40" s="430"/>
      <c r="G40" s="431"/>
      <c r="H40" s="430"/>
      <c r="I40" s="430"/>
      <c r="J40" s="430"/>
      <c r="K40" s="432"/>
    </row>
    <row r="41" spans="1:11" ht="19.5" customHeight="1">
      <c r="A41" s="492" t="s">
        <v>472</v>
      </c>
      <c r="B41" s="504" t="s">
        <v>596</v>
      </c>
      <c r="C41" s="404">
        <v>652</v>
      </c>
      <c r="D41" s="433" t="s">
        <v>597</v>
      </c>
      <c r="E41" s="434">
        <f>SUM(F41:K41)</f>
        <v>123563</v>
      </c>
      <c r="F41" s="407"/>
      <c r="G41" s="428">
        <v>123563</v>
      </c>
      <c r="H41" s="407">
        <v>0</v>
      </c>
      <c r="I41" s="407">
        <v>0</v>
      </c>
      <c r="J41" s="407">
        <v>0</v>
      </c>
      <c r="K41" s="409"/>
    </row>
    <row r="42" spans="1:11" ht="19.5" customHeight="1">
      <c r="A42" s="492"/>
      <c r="B42" s="504"/>
      <c r="C42" s="404"/>
      <c r="D42" s="433"/>
      <c r="E42" s="406">
        <f>SUM(F42:K42)</f>
        <v>0</v>
      </c>
      <c r="F42" s="407"/>
      <c r="G42" s="428"/>
      <c r="H42" s="407"/>
      <c r="I42" s="407"/>
      <c r="J42" s="407"/>
      <c r="K42" s="409"/>
    </row>
    <row r="43" spans="1:11" ht="19.5" customHeight="1">
      <c r="A43" s="492"/>
      <c r="B43" s="504"/>
      <c r="C43" s="404"/>
      <c r="D43" s="405"/>
      <c r="E43" s="406">
        <f>SUM(F43:K43)</f>
        <v>0</v>
      </c>
      <c r="F43" s="410"/>
      <c r="G43" s="411"/>
      <c r="H43" s="410"/>
      <c r="I43" s="410"/>
      <c r="J43" s="410"/>
      <c r="K43" s="412"/>
    </row>
    <row r="44" spans="1:11" ht="19.5" customHeight="1">
      <c r="A44" s="492"/>
      <c r="B44" s="504"/>
      <c r="C44" s="404"/>
      <c r="D44" s="405"/>
      <c r="E44" s="406">
        <f>SUM(F44:K44)</f>
        <v>0</v>
      </c>
      <c r="F44" s="410"/>
      <c r="G44" s="411"/>
      <c r="H44" s="410"/>
      <c r="I44" s="410"/>
      <c r="J44" s="410"/>
      <c r="K44" s="412"/>
    </row>
    <row r="45" spans="1:11" ht="19.5" customHeight="1">
      <c r="A45" s="492"/>
      <c r="B45" s="504"/>
      <c r="C45" s="404"/>
      <c r="D45" s="405"/>
      <c r="E45" s="406">
        <f>SUM(F45:K45)</f>
        <v>0</v>
      </c>
      <c r="F45" s="410"/>
      <c r="G45" s="411"/>
      <c r="H45" s="410"/>
      <c r="I45" s="410"/>
      <c r="J45" s="410"/>
      <c r="K45" s="412"/>
    </row>
    <row r="46" spans="1:11" ht="19.5" customHeight="1">
      <c r="A46" s="494" t="s">
        <v>598</v>
      </c>
      <c r="B46" s="494"/>
      <c r="C46" s="494"/>
      <c r="D46" s="494"/>
      <c r="E46" s="419">
        <f>SUM(E41:E45)</f>
        <v>123563</v>
      </c>
      <c r="F46" s="430"/>
      <c r="G46" s="431">
        <v>123563</v>
      </c>
      <c r="H46" s="430">
        <v>0</v>
      </c>
      <c r="I46" s="430">
        <v>0</v>
      </c>
      <c r="J46" s="430">
        <v>0</v>
      </c>
      <c r="K46" s="432"/>
    </row>
    <row r="47" spans="1:11" ht="19.5" customHeight="1">
      <c r="A47" s="492" t="s">
        <v>474</v>
      </c>
      <c r="B47" s="501" t="s">
        <v>599</v>
      </c>
      <c r="C47" s="404"/>
      <c r="D47" s="405"/>
      <c r="E47" s="406">
        <f>SUM(F47:K47)</f>
        <v>0</v>
      </c>
      <c r="F47" s="410"/>
      <c r="G47" s="411"/>
      <c r="H47" s="410"/>
      <c r="I47" s="410"/>
      <c r="J47" s="410"/>
      <c r="K47" s="412"/>
    </row>
    <row r="48" spans="1:11" ht="19.5" customHeight="1">
      <c r="A48" s="492"/>
      <c r="B48" s="501"/>
      <c r="C48" s="404"/>
      <c r="D48" s="405"/>
      <c r="E48" s="406">
        <f>SUM(F48:K48)</f>
        <v>0</v>
      </c>
      <c r="F48" s="410"/>
      <c r="G48" s="411"/>
      <c r="H48" s="410"/>
      <c r="I48" s="410"/>
      <c r="J48" s="410"/>
      <c r="K48" s="412"/>
    </row>
    <row r="49" spans="1:11" ht="19.5" customHeight="1">
      <c r="A49" s="492"/>
      <c r="B49" s="501"/>
      <c r="C49" s="404"/>
      <c r="D49" s="405"/>
      <c r="E49" s="406">
        <f>SUM(F49:K49)</f>
        <v>0</v>
      </c>
      <c r="F49" s="410"/>
      <c r="G49" s="411"/>
      <c r="H49" s="410"/>
      <c r="I49" s="410"/>
      <c r="J49" s="410"/>
      <c r="K49" s="412"/>
    </row>
    <row r="50" spans="1:11" ht="19.5" customHeight="1">
      <c r="A50" s="492"/>
      <c r="B50" s="501"/>
      <c r="C50" s="435"/>
      <c r="D50" s="436"/>
      <c r="E50" s="437">
        <f>SUM(F50:K50)</f>
        <v>0</v>
      </c>
      <c r="F50" s="438"/>
      <c r="G50" s="439"/>
      <c r="H50" s="438"/>
      <c r="I50" s="438"/>
      <c r="J50" s="438"/>
      <c r="K50" s="440"/>
    </row>
    <row r="51" spans="1:11" ht="19.5" customHeight="1">
      <c r="A51" s="494" t="s">
        <v>600</v>
      </c>
      <c r="B51" s="494"/>
      <c r="C51" s="494"/>
      <c r="D51" s="494"/>
      <c r="E51" s="419">
        <f>SUM(E47:E50)</f>
        <v>0</v>
      </c>
      <c r="F51" s="430"/>
      <c r="G51" s="431"/>
      <c r="H51" s="430"/>
      <c r="I51" s="430"/>
      <c r="J51" s="430"/>
      <c r="K51" s="432"/>
    </row>
    <row r="52" spans="1:11" ht="19.5" customHeight="1">
      <c r="A52" s="502" t="s">
        <v>512</v>
      </c>
      <c r="B52" s="498" t="s">
        <v>601</v>
      </c>
      <c r="C52" s="404">
        <v>6332</v>
      </c>
      <c r="D52" s="433" t="s">
        <v>602</v>
      </c>
      <c r="E52" s="434">
        <f>SUM(F52:K52)</f>
        <v>359847</v>
      </c>
      <c r="F52" s="407">
        <v>44000</v>
      </c>
      <c r="G52" s="428">
        <v>315847</v>
      </c>
      <c r="H52" s="407">
        <v>0</v>
      </c>
      <c r="I52" s="407">
        <v>0</v>
      </c>
      <c r="J52" s="407">
        <v>0</v>
      </c>
      <c r="K52" s="409"/>
    </row>
    <row r="53" spans="1:11" ht="19.5" customHeight="1">
      <c r="A53" s="502"/>
      <c r="B53" s="498"/>
      <c r="C53" s="404">
        <v>6341</v>
      </c>
      <c r="D53" s="405" t="s">
        <v>622</v>
      </c>
      <c r="E53" s="406">
        <f>SUM(F53:K53)</f>
        <v>5760590</v>
      </c>
      <c r="F53" s="410"/>
      <c r="G53" s="411">
        <v>2660590</v>
      </c>
      <c r="H53" s="410">
        <v>100000</v>
      </c>
      <c r="I53" s="410">
        <v>2000000</v>
      </c>
      <c r="J53" s="410">
        <v>1000000</v>
      </c>
      <c r="K53" s="412"/>
    </row>
    <row r="54" spans="1:11" ht="19.5" customHeight="1">
      <c r="A54" s="502"/>
      <c r="B54" s="498"/>
      <c r="C54" s="435"/>
      <c r="D54" s="441"/>
      <c r="E54" s="438">
        <f>SUM(F54:K54)</f>
        <v>0</v>
      </c>
      <c r="F54" s="438"/>
      <c r="G54" s="439"/>
      <c r="H54" s="438"/>
      <c r="I54" s="438"/>
      <c r="J54" s="438"/>
      <c r="K54" s="440"/>
    </row>
    <row r="55" spans="1:11" ht="19.5" customHeight="1">
      <c r="A55" s="494" t="s">
        <v>603</v>
      </c>
      <c r="B55" s="494"/>
      <c r="C55" s="494"/>
      <c r="D55" s="494"/>
      <c r="E55" s="419">
        <f>SUM(E52:E54)</f>
        <v>6120437</v>
      </c>
      <c r="F55" s="430">
        <v>44000</v>
      </c>
      <c r="G55" s="431">
        <v>2976437</v>
      </c>
      <c r="H55" s="430">
        <v>100000</v>
      </c>
      <c r="I55" s="430">
        <v>2000000</v>
      </c>
      <c r="J55" s="430">
        <v>1000000</v>
      </c>
      <c r="K55" s="432"/>
    </row>
    <row r="56" spans="1:11" ht="19.5" customHeight="1">
      <c r="A56" s="492" t="s">
        <v>514</v>
      </c>
      <c r="B56" s="498" t="s">
        <v>496</v>
      </c>
      <c r="C56" s="442"/>
      <c r="D56" s="443"/>
      <c r="E56" s="406">
        <f>SUM(F56:K56)</f>
        <v>0</v>
      </c>
      <c r="F56" s="444"/>
      <c r="G56" s="443"/>
      <c r="H56" s="445"/>
      <c r="I56" s="445"/>
      <c r="J56" s="445"/>
      <c r="K56" s="445"/>
    </row>
    <row r="57" spans="1:11" ht="19.5" customHeight="1">
      <c r="A57" s="492"/>
      <c r="B57" s="498"/>
      <c r="C57" s="446"/>
      <c r="D57" s="443"/>
      <c r="E57" s="406">
        <f>SUM(F57:K57)</f>
        <v>0</v>
      </c>
      <c r="F57" s="447"/>
      <c r="G57" s="443"/>
      <c r="H57" s="396"/>
      <c r="I57" s="396"/>
      <c r="J57" s="396"/>
      <c r="K57" s="396"/>
    </row>
    <row r="58" spans="1:11" ht="19.5" customHeight="1">
      <c r="A58" s="492"/>
      <c r="B58" s="498"/>
      <c r="C58" s="448"/>
      <c r="D58" s="443"/>
      <c r="E58" s="406">
        <f>SUM(F58:K58)</f>
        <v>0</v>
      </c>
      <c r="F58" s="449"/>
      <c r="G58" s="443"/>
      <c r="H58" s="392"/>
      <c r="I58" s="392"/>
      <c r="J58" s="392"/>
      <c r="K58" s="392"/>
    </row>
    <row r="59" spans="1:11" ht="19.5" customHeight="1">
      <c r="A59" s="492"/>
      <c r="B59" s="498"/>
      <c r="C59" s="404"/>
      <c r="D59" s="405"/>
      <c r="E59" s="406">
        <f>SUM(F59:K59)</f>
        <v>0</v>
      </c>
      <c r="F59" s="425"/>
      <c r="G59" s="411"/>
      <c r="H59" s="425"/>
      <c r="I59" s="425"/>
      <c r="J59" s="425"/>
      <c r="K59" s="425"/>
    </row>
    <row r="60" spans="1:11" ht="19.5" customHeight="1">
      <c r="A60" s="494" t="s">
        <v>604</v>
      </c>
      <c r="B60" s="494"/>
      <c r="C60" s="494"/>
      <c r="D60" s="494"/>
      <c r="E60" s="419">
        <f>SUM(E56:E59)</f>
        <v>0</v>
      </c>
      <c r="F60" s="430"/>
      <c r="G60" s="431"/>
      <c r="H60" s="430"/>
      <c r="I60" s="430"/>
      <c r="J60" s="430"/>
      <c r="K60" s="432"/>
    </row>
    <row r="61" spans="1:11" ht="19.5" customHeight="1">
      <c r="A61" s="499" t="s">
        <v>517</v>
      </c>
      <c r="B61" s="500" t="s">
        <v>605</v>
      </c>
      <c r="C61" s="404"/>
      <c r="D61" s="405"/>
      <c r="E61" s="406">
        <f aca="true" t="shared" si="2" ref="E61:E67">SUM(F61:K61)</f>
        <v>0</v>
      </c>
      <c r="F61" s="412"/>
      <c r="G61" s="411"/>
      <c r="H61" s="412"/>
      <c r="I61" s="412"/>
      <c r="J61" s="412"/>
      <c r="K61" s="412"/>
    </row>
    <row r="62" spans="1:11" ht="19.5" customHeight="1">
      <c r="A62" s="499"/>
      <c r="B62" s="500"/>
      <c r="C62" s="404"/>
      <c r="D62" s="405"/>
      <c r="E62" s="406">
        <f t="shared" si="2"/>
        <v>0</v>
      </c>
      <c r="F62" s="412"/>
      <c r="G62" s="411"/>
      <c r="H62" s="412"/>
      <c r="I62" s="412"/>
      <c r="J62" s="412"/>
      <c r="K62" s="412"/>
    </row>
    <row r="63" spans="1:11" ht="19.5" customHeight="1">
      <c r="A63" s="499"/>
      <c r="B63" s="500"/>
      <c r="C63" s="404"/>
      <c r="D63" s="405"/>
      <c r="E63" s="406">
        <f t="shared" si="2"/>
        <v>0</v>
      </c>
      <c r="F63" s="412"/>
      <c r="G63" s="411"/>
      <c r="H63" s="412"/>
      <c r="I63" s="412"/>
      <c r="J63" s="412"/>
      <c r="K63" s="412"/>
    </row>
    <row r="64" spans="1:11" ht="19.5" customHeight="1">
      <c r="A64" s="499"/>
      <c r="B64" s="500"/>
      <c r="C64" s="404"/>
      <c r="D64" s="405"/>
      <c r="E64" s="406">
        <f t="shared" si="2"/>
        <v>0</v>
      </c>
      <c r="F64" s="412"/>
      <c r="G64" s="411"/>
      <c r="H64" s="412"/>
      <c r="I64" s="412"/>
      <c r="J64" s="412"/>
      <c r="K64" s="412"/>
    </row>
    <row r="65" spans="1:11" ht="19.5" customHeight="1">
      <c r="A65" s="499"/>
      <c r="B65" s="500"/>
      <c r="C65" s="404"/>
      <c r="D65" s="405"/>
      <c r="E65" s="406">
        <f t="shared" si="2"/>
        <v>0</v>
      </c>
      <c r="F65" s="412"/>
      <c r="G65" s="411"/>
      <c r="H65" s="412"/>
      <c r="I65" s="412"/>
      <c r="J65" s="412"/>
      <c r="K65" s="412"/>
    </row>
    <row r="66" spans="1:11" ht="19.5" customHeight="1">
      <c r="A66" s="499"/>
      <c r="B66" s="500"/>
      <c r="C66" s="404"/>
      <c r="D66" s="405"/>
      <c r="E66" s="406">
        <f t="shared" si="2"/>
        <v>0</v>
      </c>
      <c r="F66" s="410"/>
      <c r="G66" s="411"/>
      <c r="H66" s="410"/>
      <c r="I66" s="410"/>
      <c r="J66" s="410"/>
      <c r="K66" s="412"/>
    </row>
    <row r="67" spans="1:11" ht="19.5" customHeight="1">
      <c r="A67" s="499"/>
      <c r="B67" s="500"/>
      <c r="C67" s="404"/>
      <c r="D67" s="405"/>
      <c r="E67" s="406">
        <f t="shared" si="2"/>
        <v>0</v>
      </c>
      <c r="F67" s="410"/>
      <c r="G67" s="411"/>
      <c r="H67" s="410"/>
      <c r="I67" s="410"/>
      <c r="J67" s="410"/>
      <c r="K67" s="412"/>
    </row>
    <row r="68" spans="1:11" ht="19.5" customHeight="1">
      <c r="A68" s="494" t="s">
        <v>607</v>
      </c>
      <c r="B68" s="494"/>
      <c r="C68" s="494"/>
      <c r="D68" s="494"/>
      <c r="E68" s="419">
        <f>SUM(E61:E67)</f>
        <v>0</v>
      </c>
      <c r="F68" s="430"/>
      <c r="G68" s="431"/>
      <c r="H68" s="430"/>
      <c r="I68" s="430"/>
      <c r="J68" s="430"/>
      <c r="K68" s="432"/>
    </row>
    <row r="69" spans="1:11" ht="19.5" customHeight="1">
      <c r="A69" s="492" t="s">
        <v>519</v>
      </c>
      <c r="B69" s="493" t="s">
        <v>608</v>
      </c>
      <c r="C69" s="404"/>
      <c r="D69" s="405"/>
      <c r="E69" s="406">
        <f>SUM(F69:K69)</f>
        <v>0</v>
      </c>
      <c r="F69" s="410"/>
      <c r="G69" s="411"/>
      <c r="H69" s="410"/>
      <c r="I69" s="410"/>
      <c r="J69" s="410"/>
      <c r="K69" s="412"/>
    </row>
    <row r="70" spans="1:11" ht="19.5" customHeight="1">
      <c r="A70" s="492"/>
      <c r="B70" s="493"/>
      <c r="C70" s="404"/>
      <c r="D70" s="405"/>
      <c r="E70" s="406">
        <f>SUM(F70:K70)</f>
        <v>0</v>
      </c>
      <c r="F70" s="410"/>
      <c r="G70" s="411"/>
      <c r="H70" s="410"/>
      <c r="I70" s="410"/>
      <c r="J70" s="410"/>
      <c r="K70" s="412"/>
    </row>
    <row r="71" spans="1:11" ht="19.5" customHeight="1">
      <c r="A71" s="492"/>
      <c r="B71" s="493"/>
      <c r="C71" s="404"/>
      <c r="D71" s="405"/>
      <c r="E71" s="406">
        <f>SUM(F71:K71)</f>
        <v>0</v>
      </c>
      <c r="F71" s="410"/>
      <c r="G71" s="411"/>
      <c r="H71" s="410"/>
      <c r="I71" s="410"/>
      <c r="J71" s="410"/>
      <c r="K71" s="412"/>
    </row>
    <row r="72" spans="1:11" ht="19.5" customHeight="1">
      <c r="A72" s="492"/>
      <c r="B72" s="493"/>
      <c r="C72" s="404"/>
      <c r="D72" s="405"/>
      <c r="E72" s="437">
        <f>SUM(F72:K72)</f>
        <v>0</v>
      </c>
      <c r="F72" s="438"/>
      <c r="G72" s="439"/>
      <c r="H72" s="438"/>
      <c r="I72" s="438"/>
      <c r="J72" s="438"/>
      <c r="K72" s="440"/>
    </row>
    <row r="73" spans="1:11" ht="19.5" customHeight="1">
      <c r="A73" s="494" t="s">
        <v>609</v>
      </c>
      <c r="B73" s="494"/>
      <c r="C73" s="494"/>
      <c r="D73" s="494"/>
      <c r="E73" s="419">
        <f>SUM(E69:E72)</f>
        <v>0</v>
      </c>
      <c r="F73" s="430"/>
      <c r="G73" s="431"/>
      <c r="H73" s="430"/>
      <c r="I73" s="430"/>
      <c r="J73" s="430"/>
      <c r="K73" s="432"/>
    </row>
    <row r="74" spans="1:11" ht="19.5" customHeight="1">
      <c r="A74" s="495" t="s">
        <v>610</v>
      </c>
      <c r="B74" s="495"/>
      <c r="C74" s="495"/>
      <c r="D74" s="495"/>
      <c r="E74" s="419">
        <f aca="true" t="shared" si="3" ref="E74:K74">+E40+E46+E51+E55+E60+E68+E73</f>
        <v>6244000</v>
      </c>
      <c r="F74" s="419">
        <f t="shared" si="3"/>
        <v>44000</v>
      </c>
      <c r="G74" s="419">
        <f t="shared" si="3"/>
        <v>3100000</v>
      </c>
      <c r="H74" s="419">
        <f t="shared" si="3"/>
        <v>100000</v>
      </c>
      <c r="I74" s="419">
        <f t="shared" si="3"/>
        <v>2000000</v>
      </c>
      <c r="J74" s="419">
        <f t="shared" si="3"/>
        <v>1000000</v>
      </c>
      <c r="K74" s="419">
        <f t="shared" si="3"/>
        <v>0</v>
      </c>
    </row>
    <row r="75" spans="1:7" ht="19.5" customHeight="1">
      <c r="A75" s="496" t="s">
        <v>611</v>
      </c>
      <c r="B75" s="496"/>
      <c r="C75" s="496"/>
      <c r="D75" s="496"/>
      <c r="E75" s="496"/>
      <c r="F75" s="496"/>
      <c r="G75" s="496"/>
    </row>
    <row r="76" spans="1:11" ht="21.75" customHeight="1">
      <c r="A76" s="497"/>
      <c r="B76" s="497"/>
      <c r="C76" s="497"/>
      <c r="D76" s="497"/>
      <c r="E76" s="497"/>
      <c r="F76" s="497"/>
      <c r="G76" s="497"/>
      <c r="H76" s="497"/>
      <c r="I76" s="497"/>
      <c r="J76" s="497"/>
      <c r="K76" s="497"/>
    </row>
    <row r="77" spans="1:7" ht="23.25" customHeight="1">
      <c r="A77" s="450"/>
      <c r="B77" s="450"/>
      <c r="C77" s="450"/>
      <c r="D77" s="450"/>
      <c r="E77" s="450"/>
      <c r="F77" s="450"/>
      <c r="G77" s="450"/>
    </row>
    <row r="78" spans="1:11" ht="66" customHeight="1">
      <c r="A78" s="451"/>
      <c r="B78" s="451"/>
      <c r="C78" s="452" t="s">
        <v>612</v>
      </c>
      <c r="D78" s="158" t="s">
        <v>613</v>
      </c>
      <c r="E78" s="453" t="s">
        <v>531</v>
      </c>
      <c r="F78" s="454"/>
      <c r="G78" s="455"/>
      <c r="H78" s="456"/>
      <c r="I78" s="457" t="s">
        <v>532</v>
      </c>
      <c r="K78" s="458"/>
    </row>
    <row r="79" spans="1:11" ht="15.75">
      <c r="A79" s="451"/>
      <c r="B79" s="451"/>
      <c r="C79" s="452" t="s">
        <v>391</v>
      </c>
      <c r="D79" s="158" t="s">
        <v>392</v>
      </c>
      <c r="E79" s="456"/>
      <c r="F79" s="451"/>
      <c r="G79" s="451"/>
      <c r="H79" s="451"/>
      <c r="I79" s="451"/>
      <c r="J79" s="451" t="s">
        <v>534</v>
      </c>
      <c r="K79" s="459"/>
    </row>
    <row r="80" spans="1:11" ht="15.75">
      <c r="A80" s="451"/>
      <c r="B80" s="451"/>
      <c r="C80" s="452"/>
      <c r="E80" s="453"/>
      <c r="F80" s="454"/>
      <c r="G80" s="455"/>
      <c r="H80" s="456"/>
      <c r="I80" s="457"/>
      <c r="K80" s="458"/>
    </row>
    <row r="81" spans="1:11" ht="15.75">
      <c r="A81" s="451"/>
      <c r="B81" s="451"/>
      <c r="C81" s="452"/>
      <c r="E81" s="456"/>
      <c r="F81" s="451"/>
      <c r="G81" s="451"/>
      <c r="H81" s="451"/>
      <c r="I81" s="451"/>
      <c r="J81" s="451"/>
      <c r="K81" s="459"/>
    </row>
    <row r="82" spans="1:7" ht="15.75">
      <c r="A82" s="450"/>
      <c r="B82" s="450"/>
      <c r="C82" s="450"/>
      <c r="D82" s="450"/>
      <c r="E82" s="450"/>
      <c r="F82" s="450"/>
      <c r="G82" s="450"/>
    </row>
    <row r="83" spans="1:7" ht="15.75">
      <c r="A83" s="450"/>
      <c r="B83" s="450"/>
      <c r="C83" s="450"/>
      <c r="D83" s="450"/>
      <c r="E83" s="450"/>
      <c r="F83" s="450"/>
      <c r="G83" s="450"/>
    </row>
    <row r="84" spans="1:7" ht="15.75">
      <c r="A84" s="450"/>
      <c r="B84" s="450"/>
      <c r="C84" s="450"/>
      <c r="D84" s="450"/>
      <c r="E84" s="450"/>
      <c r="F84" s="450"/>
      <c r="G84" s="450"/>
    </row>
    <row r="85" spans="1:7" ht="15.75">
      <c r="A85" s="450"/>
      <c r="B85" s="450"/>
      <c r="C85" s="450"/>
      <c r="D85" s="450"/>
      <c r="E85" s="450"/>
      <c r="F85" s="450"/>
      <c r="G85" s="450"/>
    </row>
    <row r="86" spans="1:7" ht="15.75">
      <c r="A86" s="450"/>
      <c r="B86" s="450"/>
      <c r="C86" s="450"/>
      <c r="D86" s="450"/>
      <c r="E86" s="450"/>
      <c r="F86" s="450"/>
      <c r="G86" s="450"/>
    </row>
    <row r="106" ht="15.75"/>
    <row r="107" ht="15.75"/>
    <row r="108" ht="15.75"/>
    <row r="109" ht="15.75"/>
    <row r="110" ht="15.75"/>
    <row r="111" ht="15.75"/>
  </sheetData>
  <sheetProtection/>
  <mergeCells count="47">
    <mergeCell ref="A1:D1"/>
    <mergeCell ref="E1:K1"/>
    <mergeCell ref="A2:D2"/>
    <mergeCell ref="E2:K2"/>
    <mergeCell ref="E3:I3"/>
    <mergeCell ref="J3:K3"/>
    <mergeCell ref="A5:D17"/>
    <mergeCell ref="I5:K5"/>
    <mergeCell ref="I6:K6"/>
    <mergeCell ref="I7:K7"/>
    <mergeCell ref="I8:K8"/>
    <mergeCell ref="I9:K9"/>
    <mergeCell ref="I10:K10"/>
    <mergeCell ref="I11:K11"/>
    <mergeCell ref="I12:K12"/>
    <mergeCell ref="G13:K17"/>
    <mergeCell ref="A19:D20"/>
    <mergeCell ref="H19:K19"/>
    <mergeCell ref="A22:A30"/>
    <mergeCell ref="B22:B30"/>
    <mergeCell ref="C30:D30"/>
    <mergeCell ref="A32:D33"/>
    <mergeCell ref="H32:K32"/>
    <mergeCell ref="A35:A39"/>
    <mergeCell ref="B35:B39"/>
    <mergeCell ref="A40:D40"/>
    <mergeCell ref="A41:A45"/>
    <mergeCell ref="B41:B45"/>
    <mergeCell ref="A46:D46"/>
    <mergeCell ref="A47:A50"/>
    <mergeCell ref="B47:B50"/>
    <mergeCell ref="A51:D51"/>
    <mergeCell ref="A52:A54"/>
    <mergeCell ref="B52:B54"/>
    <mergeCell ref="A55:D55"/>
    <mergeCell ref="A56:A59"/>
    <mergeCell ref="B56:B59"/>
    <mergeCell ref="A60:D60"/>
    <mergeCell ref="A61:A67"/>
    <mergeCell ref="B61:B67"/>
    <mergeCell ref="A68:D68"/>
    <mergeCell ref="A69:A72"/>
    <mergeCell ref="B69:B72"/>
    <mergeCell ref="A73:D73"/>
    <mergeCell ref="A74:D74"/>
    <mergeCell ref="A75:G75"/>
    <mergeCell ref="A76:K76"/>
  </mergeCells>
  <printOptions/>
  <pageMargins left="0.3597222222222222" right="0.2" top="0.42986111111111114" bottom="0.3701388888888889" header="0.2" footer="0.1701388888888889"/>
  <pageSetup horizontalDpi="300" verticalDpi="300" orientation="landscape" paperSize="9" scale="70"/>
  <headerFooter alignWithMargins="0">
    <oddHeader>&amp;RObrazac JLP(R)S FPRP-i</oddHeader>
    <oddFooter>&amp;C&amp;"Times New Roman,Obično"&amp;9&amp;P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86"/>
  <sheetViews>
    <sheetView zoomScale="85" zoomScaleNormal="85" zoomScalePageLayoutView="0" workbookViewId="0" topLeftCell="A1">
      <selection activeCell="B1" sqref="B1"/>
    </sheetView>
  </sheetViews>
  <sheetFormatPr defaultColWidth="0" defaultRowHeight="12.75" zeroHeight="1"/>
  <cols>
    <col min="1" max="1" width="3.7109375" style="158" customWidth="1"/>
    <col min="2" max="2" width="13.57421875" style="158" customWidth="1"/>
    <col min="3" max="3" width="8.421875" style="158" customWidth="1"/>
    <col min="4" max="4" width="36.57421875" style="158" customWidth="1"/>
    <col min="5" max="5" width="36.28125" style="158" customWidth="1"/>
    <col min="6" max="6" width="13.7109375" style="158" customWidth="1"/>
    <col min="7" max="7" width="34.8515625" style="158" customWidth="1"/>
    <col min="8" max="9" width="14.28125" style="158" customWidth="1"/>
    <col min="10" max="10" width="16.00390625" style="158" customWidth="1"/>
    <col min="11" max="11" width="11.00390625" style="175" customWidth="1"/>
    <col min="12" max="16384" width="0" style="158" hidden="1" customWidth="1"/>
  </cols>
  <sheetData>
    <row r="1" spans="1:11" ht="15.75">
      <c r="A1" s="460"/>
      <c r="B1" s="461"/>
      <c r="C1" s="461"/>
      <c r="D1" s="461"/>
      <c r="E1" s="461"/>
      <c r="F1" s="461"/>
      <c r="G1" s="461"/>
      <c r="H1" s="461"/>
      <c r="I1" s="461"/>
      <c r="J1" s="461"/>
      <c r="K1" s="462"/>
    </row>
    <row r="2" spans="1:11" ht="20.25">
      <c r="A2" s="516"/>
      <c r="B2" s="516"/>
      <c r="C2" s="516"/>
      <c r="D2" s="516"/>
      <c r="E2" s="517" t="s">
        <v>548</v>
      </c>
      <c r="F2" s="517"/>
      <c r="G2" s="517"/>
      <c r="H2" s="517"/>
      <c r="I2" s="517"/>
      <c r="J2" s="517"/>
      <c r="K2" s="517"/>
    </row>
    <row r="3" spans="1:11" ht="20.25">
      <c r="A3" s="516"/>
      <c r="B3" s="516"/>
      <c r="C3" s="516"/>
      <c r="D3" s="516"/>
      <c r="E3" s="517" t="s">
        <v>549</v>
      </c>
      <c r="F3" s="517"/>
      <c r="G3" s="517"/>
      <c r="H3" s="517"/>
      <c r="I3" s="517"/>
      <c r="J3" s="517"/>
      <c r="K3" s="517"/>
    </row>
    <row r="4" spans="1:11" ht="19.5">
      <c r="A4" s="357"/>
      <c r="B4" s="358"/>
      <c r="C4" s="359"/>
      <c r="D4" s="360"/>
      <c r="E4" s="518"/>
      <c r="F4" s="518"/>
      <c r="G4" s="518"/>
      <c r="H4" s="518"/>
      <c r="I4" s="518"/>
      <c r="J4" s="519" t="s">
        <v>550</v>
      </c>
      <c r="K4" s="519"/>
    </row>
    <row r="5" spans="1:11" ht="15.75">
      <c r="A5" s="361"/>
      <c r="B5" s="361"/>
      <c r="C5" s="362"/>
      <c r="D5" s="363"/>
      <c r="E5" s="364"/>
      <c r="F5" s="365"/>
      <c r="G5" s="366"/>
      <c r="H5" s="364"/>
      <c r="I5" s="364"/>
      <c r="J5" s="367"/>
      <c r="K5" s="368"/>
    </row>
    <row r="6" spans="1:11" ht="7.5" customHeight="1">
      <c r="A6" s="510"/>
      <c r="B6" s="510"/>
      <c r="C6" s="510"/>
      <c r="D6" s="510"/>
      <c r="E6" s="369" t="s">
        <v>551</v>
      </c>
      <c r="F6" s="370" t="s">
        <v>552</v>
      </c>
      <c r="G6" s="371"/>
      <c r="H6" s="369" t="s">
        <v>553</v>
      </c>
      <c r="I6" s="511" t="s">
        <v>554</v>
      </c>
      <c r="J6" s="511"/>
      <c r="K6" s="511"/>
    </row>
    <row r="7" spans="1:11" s="379" customFormat="1" ht="16.5" customHeight="1">
      <c r="A7" s="510"/>
      <c r="B7" s="510"/>
      <c r="C7" s="510"/>
      <c r="D7" s="510"/>
      <c r="E7" s="372" t="s">
        <v>555</v>
      </c>
      <c r="F7" s="373"/>
      <c r="G7" s="374" t="s">
        <v>557</v>
      </c>
      <c r="H7" s="375"/>
      <c r="I7" s="512"/>
      <c r="J7" s="512"/>
      <c r="K7" s="512"/>
    </row>
    <row r="8" spans="1:11" ht="16.5" customHeight="1">
      <c r="A8" s="510"/>
      <c r="B8" s="510"/>
      <c r="C8" s="510"/>
      <c r="D8" s="510"/>
      <c r="E8" s="376" t="s">
        <v>558</v>
      </c>
      <c r="F8" s="373"/>
      <c r="G8" s="377" t="s">
        <v>560</v>
      </c>
      <c r="H8" s="378"/>
      <c r="I8" s="513" t="s">
        <v>489</v>
      </c>
      <c r="J8" s="513"/>
      <c r="K8" s="513"/>
    </row>
    <row r="9" spans="1:11" ht="16.5" customHeight="1">
      <c r="A9" s="510"/>
      <c r="B9" s="510"/>
      <c r="C9" s="510"/>
      <c r="D9" s="510"/>
      <c r="E9" s="380" t="s">
        <v>561</v>
      </c>
      <c r="F9" s="373"/>
      <c r="G9" s="381" t="s">
        <v>562</v>
      </c>
      <c r="H9" s="382" t="s">
        <v>563</v>
      </c>
      <c r="I9" s="514"/>
      <c r="J9" s="514"/>
      <c r="K9" s="514"/>
    </row>
    <row r="10" spans="1:11" ht="16.5" customHeight="1">
      <c r="A10" s="510"/>
      <c r="B10" s="510"/>
      <c r="C10" s="510"/>
      <c r="D10" s="510"/>
      <c r="E10" s="380" t="s">
        <v>564</v>
      </c>
      <c r="F10" s="373"/>
      <c r="G10" s="381" t="s">
        <v>565</v>
      </c>
      <c r="H10" s="378" t="s">
        <v>563</v>
      </c>
      <c r="I10" s="514"/>
      <c r="J10" s="514"/>
      <c r="K10" s="514"/>
    </row>
    <row r="11" spans="1:11" ht="16.5" customHeight="1">
      <c r="A11" s="510"/>
      <c r="B11" s="510"/>
      <c r="C11" s="510"/>
      <c r="D11" s="510"/>
      <c r="E11" s="380" t="s">
        <v>566</v>
      </c>
      <c r="F11" s="373"/>
      <c r="G11" s="381" t="s">
        <v>568</v>
      </c>
      <c r="H11" s="378"/>
      <c r="I11" s="513" t="s">
        <v>623</v>
      </c>
      <c r="J11" s="513"/>
      <c r="K11" s="513"/>
    </row>
    <row r="12" spans="1:11" ht="16.5" customHeight="1">
      <c r="A12" s="510"/>
      <c r="B12" s="510"/>
      <c r="C12" s="510"/>
      <c r="D12" s="510"/>
      <c r="E12" s="381" t="s">
        <v>570</v>
      </c>
      <c r="F12" s="373" t="s">
        <v>624</v>
      </c>
      <c r="G12" s="381" t="s">
        <v>572</v>
      </c>
      <c r="H12" s="378"/>
      <c r="I12" s="513" t="s">
        <v>625</v>
      </c>
      <c r="J12" s="513"/>
      <c r="K12" s="513"/>
    </row>
    <row r="13" spans="1:11" ht="16.5" customHeight="1">
      <c r="A13" s="510"/>
      <c r="B13" s="510"/>
      <c r="C13" s="510"/>
      <c r="D13" s="510"/>
      <c r="E13" s="383" t="s">
        <v>574</v>
      </c>
      <c r="F13" s="373"/>
      <c r="G13" s="384" t="s">
        <v>575</v>
      </c>
      <c r="H13" s="385"/>
      <c r="I13" s="513" t="s">
        <v>489</v>
      </c>
      <c r="J13" s="513"/>
      <c r="K13" s="513"/>
    </row>
    <row r="14" spans="1:11" ht="16.5" customHeight="1">
      <c r="A14" s="510"/>
      <c r="B14" s="510"/>
      <c r="C14" s="510"/>
      <c r="D14" s="510"/>
      <c r="E14" s="386" t="s">
        <v>576</v>
      </c>
      <c r="F14" s="373"/>
      <c r="G14" s="515" t="s">
        <v>626</v>
      </c>
      <c r="H14" s="515"/>
      <c r="I14" s="515"/>
      <c r="J14" s="515"/>
      <c r="K14" s="515"/>
    </row>
    <row r="15" spans="1:11" ht="16.5" customHeight="1">
      <c r="A15" s="510"/>
      <c r="B15" s="510"/>
      <c r="C15" s="510"/>
      <c r="D15" s="510"/>
      <c r="E15" s="383" t="s">
        <v>578</v>
      </c>
      <c r="F15" s="373"/>
      <c r="G15" s="515"/>
      <c r="H15" s="515"/>
      <c r="I15" s="515"/>
      <c r="J15" s="515"/>
      <c r="K15" s="515"/>
    </row>
    <row r="16" spans="1:11" ht="16.5" customHeight="1">
      <c r="A16" s="510"/>
      <c r="B16" s="510"/>
      <c r="C16" s="510"/>
      <c r="D16" s="510"/>
      <c r="E16" s="383" t="s">
        <v>579</v>
      </c>
      <c r="F16" s="373"/>
      <c r="G16" s="515"/>
      <c r="H16" s="515"/>
      <c r="I16" s="515"/>
      <c r="J16" s="515"/>
      <c r="K16" s="515"/>
    </row>
    <row r="17" spans="1:11" ht="16.5" customHeight="1">
      <c r="A17" s="510"/>
      <c r="B17" s="510"/>
      <c r="C17" s="510"/>
      <c r="D17" s="510"/>
      <c r="E17" s="381" t="s">
        <v>580</v>
      </c>
      <c r="F17" s="373"/>
      <c r="G17" s="515"/>
      <c r="H17" s="515"/>
      <c r="I17" s="515"/>
      <c r="J17" s="515"/>
      <c r="K17" s="515"/>
    </row>
    <row r="18" spans="1:11" ht="16.5" customHeight="1">
      <c r="A18" s="510"/>
      <c r="B18" s="510"/>
      <c r="C18" s="510"/>
      <c r="D18" s="510"/>
      <c r="E18" s="387" t="s">
        <v>581</v>
      </c>
      <c r="F18" s="388"/>
      <c r="G18" s="515"/>
      <c r="H18" s="515"/>
      <c r="I18" s="515"/>
      <c r="J18" s="515"/>
      <c r="K18" s="515"/>
    </row>
    <row r="19" spans="1:11" ht="16.5" customHeight="1">
      <c r="A19" s="389"/>
      <c r="B19" s="389"/>
      <c r="C19" s="137"/>
      <c r="D19" s="136"/>
      <c r="E19" s="390"/>
      <c r="F19" s="137"/>
      <c r="G19" s="137"/>
      <c r="H19" s="136"/>
      <c r="I19" s="136"/>
      <c r="J19" s="137"/>
      <c r="K19" s="391"/>
    </row>
    <row r="20" spans="1:11" ht="8.25" customHeight="1">
      <c r="A20" s="505" t="s">
        <v>582</v>
      </c>
      <c r="B20" s="505"/>
      <c r="C20" s="505"/>
      <c r="D20" s="505"/>
      <c r="E20" s="393" t="s">
        <v>498</v>
      </c>
      <c r="F20" s="394" t="s">
        <v>583</v>
      </c>
      <c r="G20" s="395" t="s">
        <v>584</v>
      </c>
      <c r="H20" s="506" t="s">
        <v>585</v>
      </c>
      <c r="I20" s="506"/>
      <c r="J20" s="506"/>
      <c r="K20" s="506"/>
    </row>
    <row r="21" spans="1:11" ht="17.25" customHeight="1">
      <c r="A21" s="505"/>
      <c r="B21" s="505"/>
      <c r="C21" s="505"/>
      <c r="D21" s="505"/>
      <c r="E21" s="396" t="s">
        <v>586</v>
      </c>
      <c r="F21" s="397" t="s">
        <v>587</v>
      </c>
      <c r="G21" s="398" t="s">
        <v>588</v>
      </c>
      <c r="H21" s="392" t="s">
        <v>417</v>
      </c>
      <c r="I21" s="392" t="s">
        <v>418</v>
      </c>
      <c r="J21" s="392" t="s">
        <v>419</v>
      </c>
      <c r="K21" s="392" t="s">
        <v>589</v>
      </c>
    </row>
    <row r="22" spans="1:11" ht="17.25" customHeight="1">
      <c r="A22" s="399"/>
      <c r="B22" s="400"/>
      <c r="C22" s="399" t="s">
        <v>492</v>
      </c>
      <c r="D22" s="401" t="s">
        <v>590</v>
      </c>
      <c r="E22" s="402">
        <v>1</v>
      </c>
      <c r="F22" s="403">
        <v>2</v>
      </c>
      <c r="G22" s="401">
        <v>3</v>
      </c>
      <c r="H22" s="402">
        <v>4</v>
      </c>
      <c r="I22" s="402">
        <v>5</v>
      </c>
      <c r="J22" s="402">
        <v>6</v>
      </c>
      <c r="K22" s="402">
        <v>7</v>
      </c>
    </row>
    <row r="23" spans="1:11" ht="17.25" customHeight="1">
      <c r="A23" s="507"/>
      <c r="B23" s="508"/>
      <c r="C23" s="404">
        <v>4214</v>
      </c>
      <c r="D23" s="405" t="s">
        <v>627</v>
      </c>
      <c r="E23" s="406">
        <f aca="true" t="shared" si="0" ref="E23:E30">SUM(F23:K23)</f>
        <v>5600000</v>
      </c>
      <c r="F23" s="407"/>
      <c r="G23" s="408">
        <v>300000</v>
      </c>
      <c r="H23" s="407">
        <v>300000</v>
      </c>
      <c r="I23" s="407">
        <v>1000000</v>
      </c>
      <c r="J23" s="407">
        <v>2500000</v>
      </c>
      <c r="K23" s="409">
        <v>1500000</v>
      </c>
    </row>
    <row r="24" spans="1:11" ht="17.25" customHeight="1">
      <c r="A24" s="507"/>
      <c r="B24" s="508"/>
      <c r="C24" s="404"/>
      <c r="D24" s="405"/>
      <c r="E24" s="406">
        <f t="shared" si="0"/>
        <v>0</v>
      </c>
      <c r="F24" s="410"/>
      <c r="G24" s="411"/>
      <c r="H24" s="410"/>
      <c r="I24" s="410"/>
      <c r="J24" s="407"/>
      <c r="K24" s="412"/>
    </row>
    <row r="25" spans="1:11" ht="17.25" customHeight="1">
      <c r="A25" s="507"/>
      <c r="B25" s="508"/>
      <c r="C25" s="404"/>
      <c r="D25" s="405"/>
      <c r="E25" s="406">
        <f t="shared" si="0"/>
        <v>0</v>
      </c>
      <c r="F25" s="410"/>
      <c r="G25" s="411"/>
      <c r="H25" s="410"/>
      <c r="I25" s="410"/>
      <c r="J25" s="410"/>
      <c r="K25" s="412"/>
    </row>
    <row r="26" spans="1:11" ht="17.25" customHeight="1">
      <c r="A26" s="507"/>
      <c r="B26" s="508"/>
      <c r="C26" s="404"/>
      <c r="D26" s="405"/>
      <c r="E26" s="406">
        <f t="shared" si="0"/>
        <v>0</v>
      </c>
      <c r="F26" s="410"/>
      <c r="G26" s="411"/>
      <c r="H26" s="410"/>
      <c r="I26" s="410"/>
      <c r="J26" s="410"/>
      <c r="K26" s="412"/>
    </row>
    <row r="27" spans="1:11" ht="17.25" customHeight="1">
      <c r="A27" s="507"/>
      <c r="B27" s="508"/>
      <c r="C27" s="404"/>
      <c r="D27" s="405"/>
      <c r="E27" s="406">
        <f t="shared" si="0"/>
        <v>0</v>
      </c>
      <c r="F27" s="410"/>
      <c r="G27" s="411"/>
      <c r="H27" s="410"/>
      <c r="I27" s="410"/>
      <c r="J27" s="410"/>
      <c r="K27" s="412"/>
    </row>
    <row r="28" spans="1:11" ht="17.25" customHeight="1">
      <c r="A28" s="507"/>
      <c r="B28" s="508"/>
      <c r="C28" s="404"/>
      <c r="D28" s="405"/>
      <c r="E28" s="406">
        <f t="shared" si="0"/>
        <v>0</v>
      </c>
      <c r="F28" s="410"/>
      <c r="G28" s="411"/>
      <c r="H28" s="410"/>
      <c r="I28" s="410"/>
      <c r="J28" s="410"/>
      <c r="K28" s="412"/>
    </row>
    <row r="29" spans="1:11" ht="17.25" customHeight="1">
      <c r="A29" s="507"/>
      <c r="B29" s="508"/>
      <c r="C29" s="404"/>
      <c r="D29" s="405"/>
      <c r="E29" s="406">
        <f t="shared" si="0"/>
        <v>0</v>
      </c>
      <c r="F29" s="410"/>
      <c r="G29" s="411"/>
      <c r="H29" s="410"/>
      <c r="I29" s="410"/>
      <c r="J29" s="410"/>
      <c r="K29" s="412"/>
    </row>
    <row r="30" spans="1:11" ht="17.25" customHeight="1">
      <c r="A30" s="507"/>
      <c r="B30" s="508"/>
      <c r="C30" s="413"/>
      <c r="D30" s="414"/>
      <c r="E30" s="415">
        <f t="shared" si="0"/>
        <v>0</v>
      </c>
      <c r="F30" s="416"/>
      <c r="G30" s="417"/>
      <c r="H30" s="416"/>
      <c r="I30" s="416"/>
      <c r="J30" s="416"/>
      <c r="K30" s="418"/>
    </row>
    <row r="31" spans="1:11" ht="17.25" customHeight="1">
      <c r="A31" s="507"/>
      <c r="B31" s="508"/>
      <c r="C31" s="509" t="s">
        <v>592</v>
      </c>
      <c r="D31" s="509"/>
      <c r="E31" s="419">
        <f aca="true" t="shared" si="1" ref="E31:K31">SUM(E23:E30)</f>
        <v>5600000</v>
      </c>
      <c r="F31" s="419">
        <f t="shared" si="1"/>
        <v>0</v>
      </c>
      <c r="G31" s="420">
        <f t="shared" si="1"/>
        <v>300000</v>
      </c>
      <c r="H31" s="419">
        <f t="shared" si="1"/>
        <v>300000</v>
      </c>
      <c r="I31" s="419">
        <f t="shared" si="1"/>
        <v>1000000</v>
      </c>
      <c r="J31" s="419">
        <f t="shared" si="1"/>
        <v>2500000</v>
      </c>
      <c r="K31" s="419">
        <f t="shared" si="1"/>
        <v>1500000</v>
      </c>
    </row>
    <row r="32" spans="1:11" ht="17.25" customHeight="1">
      <c r="A32" s="421"/>
      <c r="B32" s="422"/>
      <c r="C32" s="423"/>
      <c r="D32" s="424"/>
      <c r="E32" s="425"/>
      <c r="F32" s="426"/>
      <c r="G32" s="427"/>
      <c r="H32" s="140"/>
      <c r="I32" s="140"/>
      <c r="J32" s="140"/>
      <c r="K32" s="426"/>
    </row>
    <row r="33" spans="1:11" ht="17.25" customHeight="1">
      <c r="A33" s="505" t="s">
        <v>593</v>
      </c>
      <c r="B33" s="505"/>
      <c r="C33" s="505"/>
      <c r="D33" s="505"/>
      <c r="E33" s="393" t="s">
        <v>498</v>
      </c>
      <c r="F33" s="394" t="s">
        <v>583</v>
      </c>
      <c r="G33" s="395" t="s">
        <v>584</v>
      </c>
      <c r="H33" s="506" t="s">
        <v>585</v>
      </c>
      <c r="I33" s="506"/>
      <c r="J33" s="506"/>
      <c r="K33" s="506"/>
    </row>
    <row r="34" spans="1:11" ht="17.25" customHeight="1">
      <c r="A34" s="505"/>
      <c r="B34" s="505"/>
      <c r="C34" s="505"/>
      <c r="D34" s="505"/>
      <c r="E34" s="396" t="s">
        <v>586</v>
      </c>
      <c r="F34" s="397" t="s">
        <v>619</v>
      </c>
      <c r="G34" s="398" t="s">
        <v>620</v>
      </c>
      <c r="H34" s="392" t="s">
        <v>417</v>
      </c>
      <c r="I34" s="392" t="s">
        <v>418</v>
      </c>
      <c r="J34" s="392" t="s">
        <v>419</v>
      </c>
      <c r="K34" s="392" t="s">
        <v>589</v>
      </c>
    </row>
    <row r="35" spans="1:11" ht="17.25" customHeight="1">
      <c r="A35" s="399"/>
      <c r="B35" s="400"/>
      <c r="C35" s="399" t="s">
        <v>492</v>
      </c>
      <c r="D35" s="401" t="s">
        <v>590</v>
      </c>
      <c r="E35" s="402">
        <v>1</v>
      </c>
      <c r="F35" s="403">
        <v>2</v>
      </c>
      <c r="G35" s="401">
        <v>3</v>
      </c>
      <c r="H35" s="402">
        <v>4</v>
      </c>
      <c r="I35" s="402">
        <v>5</v>
      </c>
      <c r="J35" s="402">
        <v>6</v>
      </c>
      <c r="K35" s="402">
        <v>7</v>
      </c>
    </row>
    <row r="36" spans="1:11" ht="17.25" customHeight="1">
      <c r="A36" s="492" t="s">
        <v>502</v>
      </c>
      <c r="B36" s="503" t="s">
        <v>594</v>
      </c>
      <c r="C36" s="404"/>
      <c r="D36" s="405"/>
      <c r="E36" s="406">
        <f>SUM(F36:K36)</f>
        <v>0</v>
      </c>
      <c r="F36" s="407"/>
      <c r="G36" s="428"/>
      <c r="H36" s="407"/>
      <c r="I36" s="407"/>
      <c r="J36" s="407"/>
      <c r="K36" s="409"/>
    </row>
    <row r="37" spans="1:11" ht="19.5" customHeight="1">
      <c r="A37" s="492"/>
      <c r="B37" s="503"/>
      <c r="C37" s="404"/>
      <c r="D37" s="405"/>
      <c r="E37" s="406">
        <f>SUM(F37:K37)</f>
        <v>0</v>
      </c>
      <c r="F37" s="407"/>
      <c r="G37" s="428"/>
      <c r="H37" s="407"/>
      <c r="I37" s="407"/>
      <c r="J37" s="407"/>
      <c r="K37" s="409"/>
    </row>
    <row r="38" spans="1:11" ht="19.5" customHeight="1">
      <c r="A38" s="492"/>
      <c r="B38" s="503"/>
      <c r="C38" s="404"/>
      <c r="D38" s="405"/>
      <c r="E38" s="406">
        <f>SUM(F38:K38)</f>
        <v>0</v>
      </c>
      <c r="F38" s="407"/>
      <c r="G38" s="428"/>
      <c r="H38" s="407"/>
      <c r="I38" s="407"/>
      <c r="J38" s="407"/>
      <c r="K38" s="409"/>
    </row>
    <row r="39" spans="1:11" ht="19.5" customHeight="1">
      <c r="A39" s="492"/>
      <c r="B39" s="503"/>
      <c r="C39" s="404"/>
      <c r="D39" s="405"/>
      <c r="E39" s="406">
        <f>SUM(F39:K39)</f>
        <v>0</v>
      </c>
      <c r="F39" s="407"/>
      <c r="G39" s="428"/>
      <c r="H39" s="407"/>
      <c r="I39" s="407"/>
      <c r="J39" s="407"/>
      <c r="K39" s="409"/>
    </row>
    <row r="40" spans="1:11" ht="19.5" customHeight="1">
      <c r="A40" s="492"/>
      <c r="B40" s="503"/>
      <c r="C40" s="413"/>
      <c r="D40" s="414"/>
      <c r="E40" s="415">
        <f>SUM(F40:K40)</f>
        <v>0</v>
      </c>
      <c r="F40" s="416"/>
      <c r="G40" s="417"/>
      <c r="H40" s="416"/>
      <c r="I40" s="416"/>
      <c r="J40" s="429"/>
      <c r="K40" s="418"/>
    </row>
    <row r="41" spans="1:11" ht="19.5" customHeight="1">
      <c r="A41" s="494" t="s">
        <v>595</v>
      </c>
      <c r="B41" s="494"/>
      <c r="C41" s="494"/>
      <c r="D41" s="494"/>
      <c r="E41" s="419">
        <f>SUM(E36:E40)</f>
        <v>0</v>
      </c>
      <c r="F41" s="430"/>
      <c r="G41" s="431"/>
      <c r="H41" s="430"/>
      <c r="I41" s="430"/>
      <c r="J41" s="430"/>
      <c r="K41" s="432"/>
    </row>
    <row r="42" spans="1:11" ht="19.5" customHeight="1">
      <c r="A42" s="492" t="s">
        <v>472</v>
      </c>
      <c r="B42" s="504" t="s">
        <v>596</v>
      </c>
      <c r="C42" s="404"/>
      <c r="D42" s="433"/>
      <c r="E42" s="434">
        <f>SUM(F42:K42)</f>
        <v>0</v>
      </c>
      <c r="F42" s="407"/>
      <c r="G42" s="428"/>
      <c r="H42" s="407"/>
      <c r="I42" s="407"/>
      <c r="J42" s="407"/>
      <c r="K42" s="409"/>
    </row>
    <row r="43" spans="1:11" ht="19.5" customHeight="1">
      <c r="A43" s="492"/>
      <c r="B43" s="504"/>
      <c r="C43" s="404"/>
      <c r="D43" s="433"/>
      <c r="E43" s="406">
        <f>SUM(F43:K43)</f>
        <v>0</v>
      </c>
      <c r="F43" s="407"/>
      <c r="G43" s="428"/>
      <c r="H43" s="407"/>
      <c r="I43" s="407"/>
      <c r="J43" s="407"/>
      <c r="K43" s="409"/>
    </row>
    <row r="44" spans="1:11" ht="19.5" customHeight="1">
      <c r="A44" s="492"/>
      <c r="B44" s="504"/>
      <c r="C44" s="404"/>
      <c r="D44" s="405"/>
      <c r="E44" s="406">
        <f>SUM(F44:K44)</f>
        <v>0</v>
      </c>
      <c r="F44" s="410"/>
      <c r="G44" s="411"/>
      <c r="H44" s="410"/>
      <c r="I44" s="410"/>
      <c r="J44" s="410"/>
      <c r="K44" s="412"/>
    </row>
    <row r="45" spans="1:11" ht="19.5" customHeight="1">
      <c r="A45" s="492"/>
      <c r="B45" s="504"/>
      <c r="C45" s="404"/>
      <c r="D45" s="405"/>
      <c r="E45" s="406">
        <f>SUM(F45:K45)</f>
        <v>0</v>
      </c>
      <c r="F45" s="410"/>
      <c r="G45" s="411"/>
      <c r="H45" s="410"/>
      <c r="I45" s="410"/>
      <c r="J45" s="410"/>
      <c r="K45" s="412"/>
    </row>
    <row r="46" spans="1:11" ht="19.5" customHeight="1">
      <c r="A46" s="492"/>
      <c r="B46" s="504"/>
      <c r="C46" s="404"/>
      <c r="D46" s="405"/>
      <c r="E46" s="406">
        <f>SUM(F46:K46)</f>
        <v>0</v>
      </c>
      <c r="F46" s="410"/>
      <c r="G46" s="411"/>
      <c r="H46" s="410"/>
      <c r="I46" s="410"/>
      <c r="J46" s="410"/>
      <c r="K46" s="412"/>
    </row>
    <row r="47" spans="1:11" ht="19.5" customHeight="1">
      <c r="A47" s="494" t="s">
        <v>598</v>
      </c>
      <c r="B47" s="494"/>
      <c r="C47" s="494"/>
      <c r="D47" s="494"/>
      <c r="E47" s="419">
        <f>SUM(E42:E46)</f>
        <v>0</v>
      </c>
      <c r="F47" s="430"/>
      <c r="G47" s="431"/>
      <c r="H47" s="430"/>
      <c r="I47" s="430"/>
      <c r="J47" s="430"/>
      <c r="K47" s="432"/>
    </row>
    <row r="48" spans="1:11" ht="19.5" customHeight="1">
      <c r="A48" s="492" t="s">
        <v>474</v>
      </c>
      <c r="B48" s="501" t="s">
        <v>599</v>
      </c>
      <c r="C48" s="404"/>
      <c r="D48" s="405"/>
      <c r="E48" s="406">
        <f>SUM(F48:K48)</f>
        <v>0</v>
      </c>
      <c r="F48" s="410"/>
      <c r="G48" s="411"/>
      <c r="H48" s="410"/>
      <c r="I48" s="410"/>
      <c r="J48" s="410"/>
      <c r="K48" s="412"/>
    </row>
    <row r="49" spans="1:11" ht="19.5" customHeight="1">
      <c r="A49" s="492"/>
      <c r="B49" s="501"/>
      <c r="C49" s="404"/>
      <c r="D49" s="405"/>
      <c r="E49" s="406">
        <f>SUM(F49:K49)</f>
        <v>0</v>
      </c>
      <c r="F49" s="410"/>
      <c r="G49" s="411"/>
      <c r="H49" s="410"/>
      <c r="I49" s="410"/>
      <c r="J49" s="410"/>
      <c r="K49" s="412"/>
    </row>
    <row r="50" spans="1:11" ht="19.5" customHeight="1">
      <c r="A50" s="492"/>
      <c r="B50" s="501"/>
      <c r="C50" s="404"/>
      <c r="D50" s="405"/>
      <c r="E50" s="406">
        <f>SUM(F50:K50)</f>
        <v>0</v>
      </c>
      <c r="F50" s="410"/>
      <c r="G50" s="411"/>
      <c r="H50" s="410"/>
      <c r="I50" s="410"/>
      <c r="J50" s="410"/>
      <c r="K50" s="412"/>
    </row>
    <row r="51" spans="1:11" ht="19.5" customHeight="1">
      <c r="A51" s="492"/>
      <c r="B51" s="501"/>
      <c r="C51" s="435"/>
      <c r="D51" s="436"/>
      <c r="E51" s="437">
        <f>SUM(F51:K51)</f>
        <v>0</v>
      </c>
      <c r="F51" s="438"/>
      <c r="G51" s="439"/>
      <c r="H51" s="438"/>
      <c r="I51" s="438"/>
      <c r="J51" s="438"/>
      <c r="K51" s="440"/>
    </row>
    <row r="52" spans="1:11" ht="19.5" customHeight="1">
      <c r="A52" s="494" t="s">
        <v>600</v>
      </c>
      <c r="B52" s="494"/>
      <c r="C52" s="494"/>
      <c r="D52" s="494"/>
      <c r="E52" s="419">
        <f>SUM(E48:E51)</f>
        <v>0</v>
      </c>
      <c r="F52" s="430"/>
      <c r="G52" s="431"/>
      <c r="H52" s="430"/>
      <c r="I52" s="430"/>
      <c r="J52" s="430"/>
      <c r="K52" s="432"/>
    </row>
    <row r="53" spans="1:11" ht="19.5" customHeight="1">
      <c r="A53" s="502" t="s">
        <v>512</v>
      </c>
      <c r="B53" s="498" t="s">
        <v>601</v>
      </c>
      <c r="C53" s="404">
        <v>6332</v>
      </c>
      <c r="D53" s="433" t="s">
        <v>602</v>
      </c>
      <c r="E53" s="434">
        <f>SUM(F53:K53)</f>
        <v>0</v>
      </c>
      <c r="F53" s="407"/>
      <c r="G53" s="428"/>
      <c r="H53" s="407">
        <v>0</v>
      </c>
      <c r="I53" s="407">
        <v>0</v>
      </c>
      <c r="J53" s="407">
        <v>0</v>
      </c>
      <c r="K53" s="409">
        <v>0</v>
      </c>
    </row>
    <row r="54" spans="1:11" ht="19.5" customHeight="1">
      <c r="A54" s="502"/>
      <c r="B54" s="498"/>
      <c r="C54" s="404">
        <v>6332</v>
      </c>
      <c r="D54" s="405" t="s">
        <v>628</v>
      </c>
      <c r="E54" s="406">
        <f>SUM(F54:K54)</f>
        <v>5600000</v>
      </c>
      <c r="F54" s="410"/>
      <c r="G54" s="411">
        <v>300000</v>
      </c>
      <c r="H54" s="410">
        <v>300000</v>
      </c>
      <c r="I54" s="410">
        <v>1000000</v>
      </c>
      <c r="J54" s="410">
        <v>2500000</v>
      </c>
      <c r="K54" s="412">
        <v>1500000</v>
      </c>
    </row>
    <row r="55" spans="1:11" ht="19.5" customHeight="1">
      <c r="A55" s="502"/>
      <c r="B55" s="498"/>
      <c r="C55" s="435"/>
      <c r="D55" s="441"/>
      <c r="E55" s="438">
        <f>SUM(F55:K55)</f>
        <v>0</v>
      </c>
      <c r="F55" s="438"/>
      <c r="G55" s="439"/>
      <c r="H55" s="438"/>
      <c r="I55" s="438"/>
      <c r="J55" s="438"/>
      <c r="K55" s="440"/>
    </row>
    <row r="56" spans="1:11" ht="19.5" customHeight="1">
      <c r="A56" s="494" t="s">
        <v>603</v>
      </c>
      <c r="B56" s="494"/>
      <c r="C56" s="494"/>
      <c r="D56" s="494"/>
      <c r="E56" s="419">
        <f>SUM(E53:E55)</f>
        <v>5600000</v>
      </c>
      <c r="F56" s="430"/>
      <c r="G56" s="431">
        <v>300000</v>
      </c>
      <c r="H56" s="430">
        <v>300000</v>
      </c>
      <c r="I56" s="430">
        <v>1000000</v>
      </c>
      <c r="J56" s="430">
        <v>2500000</v>
      </c>
      <c r="K56" s="432">
        <v>1500000</v>
      </c>
    </row>
    <row r="57" spans="1:11" ht="19.5" customHeight="1">
      <c r="A57" s="492" t="s">
        <v>514</v>
      </c>
      <c r="B57" s="498" t="s">
        <v>496</v>
      </c>
      <c r="C57" s="442"/>
      <c r="D57" s="443"/>
      <c r="E57" s="406">
        <f>SUM(F57:K57)</f>
        <v>0</v>
      </c>
      <c r="F57" s="444"/>
      <c r="G57" s="443"/>
      <c r="H57" s="445"/>
      <c r="I57" s="445"/>
      <c r="J57" s="445"/>
      <c r="K57" s="445"/>
    </row>
    <row r="58" spans="1:11" ht="19.5" customHeight="1">
      <c r="A58" s="492"/>
      <c r="B58" s="498"/>
      <c r="C58" s="446"/>
      <c r="D58" s="443"/>
      <c r="E58" s="406">
        <f>SUM(F58:K58)</f>
        <v>0</v>
      </c>
      <c r="F58" s="447"/>
      <c r="G58" s="443"/>
      <c r="H58" s="396"/>
      <c r="I58" s="396"/>
      <c r="J58" s="396"/>
      <c r="K58" s="396"/>
    </row>
    <row r="59" spans="1:11" ht="19.5" customHeight="1">
      <c r="A59" s="492"/>
      <c r="B59" s="498"/>
      <c r="C59" s="448"/>
      <c r="D59" s="443"/>
      <c r="E59" s="406">
        <f>SUM(F59:K59)</f>
        <v>0</v>
      </c>
      <c r="F59" s="449"/>
      <c r="G59" s="443"/>
      <c r="H59" s="392"/>
      <c r="I59" s="392"/>
      <c r="J59" s="392"/>
      <c r="K59" s="392"/>
    </row>
    <row r="60" spans="1:11" ht="19.5" customHeight="1">
      <c r="A60" s="492"/>
      <c r="B60" s="498"/>
      <c r="C60" s="404"/>
      <c r="D60" s="405"/>
      <c r="E60" s="406">
        <f>SUM(F60:K60)</f>
        <v>0</v>
      </c>
      <c r="F60" s="425"/>
      <c r="G60" s="411"/>
      <c r="H60" s="425"/>
      <c r="I60" s="425"/>
      <c r="J60" s="425"/>
      <c r="K60" s="425"/>
    </row>
    <row r="61" spans="1:11" ht="19.5" customHeight="1">
      <c r="A61" s="494" t="s">
        <v>604</v>
      </c>
      <c r="B61" s="494"/>
      <c r="C61" s="494"/>
      <c r="D61" s="494"/>
      <c r="E61" s="419">
        <f>SUM(E57:E60)</f>
        <v>0</v>
      </c>
      <c r="F61" s="430"/>
      <c r="G61" s="431"/>
      <c r="H61" s="430"/>
      <c r="I61" s="430"/>
      <c r="J61" s="430"/>
      <c r="K61" s="432"/>
    </row>
    <row r="62" spans="1:11" ht="19.5" customHeight="1">
      <c r="A62" s="499" t="s">
        <v>517</v>
      </c>
      <c r="B62" s="500" t="s">
        <v>605</v>
      </c>
      <c r="C62" s="404">
        <v>642</v>
      </c>
      <c r="D62" s="405" t="s">
        <v>606</v>
      </c>
      <c r="E62" s="406">
        <f aca="true" t="shared" si="2" ref="E62:E68">SUM(F62:K62)</f>
        <v>0</v>
      </c>
      <c r="F62" s="412"/>
      <c r="G62" s="411">
        <v>0</v>
      </c>
      <c r="H62" s="412"/>
      <c r="I62" s="412"/>
      <c r="J62" s="412"/>
      <c r="K62" s="412"/>
    </row>
    <row r="63" spans="1:11" ht="19.5" customHeight="1">
      <c r="A63" s="499"/>
      <c r="B63" s="500"/>
      <c r="C63" s="404"/>
      <c r="D63" s="405"/>
      <c r="E63" s="406">
        <f t="shared" si="2"/>
        <v>0</v>
      </c>
      <c r="F63" s="412"/>
      <c r="G63" s="411"/>
      <c r="H63" s="412"/>
      <c r="I63" s="412"/>
      <c r="J63" s="412"/>
      <c r="K63" s="412"/>
    </row>
    <row r="64" spans="1:11" ht="19.5" customHeight="1">
      <c r="A64" s="499"/>
      <c r="B64" s="500"/>
      <c r="C64" s="404"/>
      <c r="D64" s="405"/>
      <c r="E64" s="406">
        <f t="shared" si="2"/>
        <v>0</v>
      </c>
      <c r="F64" s="412"/>
      <c r="G64" s="411"/>
      <c r="H64" s="412"/>
      <c r="I64" s="412"/>
      <c r="J64" s="412"/>
      <c r="K64" s="412"/>
    </row>
    <row r="65" spans="1:11" ht="19.5" customHeight="1">
      <c r="A65" s="499"/>
      <c r="B65" s="500"/>
      <c r="C65" s="404"/>
      <c r="D65" s="405"/>
      <c r="E65" s="406">
        <f t="shared" si="2"/>
        <v>0</v>
      </c>
      <c r="F65" s="412"/>
      <c r="G65" s="411"/>
      <c r="H65" s="412"/>
      <c r="I65" s="412"/>
      <c r="J65" s="412"/>
      <c r="K65" s="412"/>
    </row>
    <row r="66" spans="1:11" ht="19.5" customHeight="1">
      <c r="A66" s="499"/>
      <c r="B66" s="500"/>
      <c r="C66" s="404"/>
      <c r="D66" s="405"/>
      <c r="E66" s="406">
        <f t="shared" si="2"/>
        <v>0</v>
      </c>
      <c r="F66" s="412"/>
      <c r="G66" s="411"/>
      <c r="H66" s="412"/>
      <c r="I66" s="412"/>
      <c r="J66" s="412"/>
      <c r="K66" s="412"/>
    </row>
    <row r="67" spans="1:11" ht="19.5" customHeight="1">
      <c r="A67" s="499"/>
      <c r="B67" s="500"/>
      <c r="C67" s="404"/>
      <c r="D67" s="405"/>
      <c r="E67" s="406">
        <f t="shared" si="2"/>
        <v>0</v>
      </c>
      <c r="F67" s="410"/>
      <c r="G67" s="411"/>
      <c r="H67" s="410"/>
      <c r="I67" s="410"/>
      <c r="J67" s="410"/>
      <c r="K67" s="412"/>
    </row>
    <row r="68" spans="1:11" ht="19.5" customHeight="1">
      <c r="A68" s="499"/>
      <c r="B68" s="500"/>
      <c r="C68" s="404"/>
      <c r="D68" s="405"/>
      <c r="E68" s="406">
        <f t="shared" si="2"/>
        <v>0</v>
      </c>
      <c r="F68" s="410"/>
      <c r="G68" s="411"/>
      <c r="H68" s="410"/>
      <c r="I68" s="410"/>
      <c r="J68" s="410"/>
      <c r="K68" s="412"/>
    </row>
    <row r="69" spans="1:11" ht="19.5" customHeight="1">
      <c r="A69" s="494" t="s">
        <v>607</v>
      </c>
      <c r="B69" s="494"/>
      <c r="C69" s="494"/>
      <c r="D69" s="494"/>
      <c r="E69" s="419">
        <f>SUM(E62:E68)</f>
        <v>0</v>
      </c>
      <c r="F69" s="430"/>
      <c r="G69" s="431">
        <v>0</v>
      </c>
      <c r="H69" s="430"/>
      <c r="I69" s="430"/>
      <c r="J69" s="430"/>
      <c r="K69" s="432"/>
    </row>
    <row r="70" spans="1:11" ht="19.5" customHeight="1">
      <c r="A70" s="492" t="s">
        <v>519</v>
      </c>
      <c r="B70" s="493" t="s">
        <v>608</v>
      </c>
      <c r="C70" s="404"/>
      <c r="D70" s="405"/>
      <c r="E70" s="406">
        <f>SUM(F70:K70)</f>
        <v>0</v>
      </c>
      <c r="F70" s="410"/>
      <c r="G70" s="411"/>
      <c r="H70" s="410"/>
      <c r="I70" s="410"/>
      <c r="J70" s="410"/>
      <c r="K70" s="412"/>
    </row>
    <row r="71" spans="1:11" ht="19.5" customHeight="1">
      <c r="A71" s="492"/>
      <c r="B71" s="493"/>
      <c r="C71" s="404"/>
      <c r="D71" s="405"/>
      <c r="E71" s="406">
        <f>SUM(F71:K71)</f>
        <v>0</v>
      </c>
      <c r="F71" s="410"/>
      <c r="G71" s="411"/>
      <c r="H71" s="410"/>
      <c r="I71" s="410"/>
      <c r="J71" s="410"/>
      <c r="K71" s="412"/>
    </row>
    <row r="72" spans="1:11" ht="19.5" customHeight="1">
      <c r="A72" s="492"/>
      <c r="B72" s="493"/>
      <c r="C72" s="404"/>
      <c r="D72" s="405"/>
      <c r="E72" s="406">
        <f>SUM(F72:K72)</f>
        <v>0</v>
      </c>
      <c r="F72" s="410"/>
      <c r="G72" s="411"/>
      <c r="H72" s="410"/>
      <c r="I72" s="410"/>
      <c r="J72" s="410"/>
      <c r="K72" s="412"/>
    </row>
    <row r="73" spans="1:11" ht="19.5" customHeight="1">
      <c r="A73" s="492"/>
      <c r="B73" s="493"/>
      <c r="C73" s="404"/>
      <c r="D73" s="405"/>
      <c r="E73" s="437">
        <f>SUM(F73:K73)</f>
        <v>0</v>
      </c>
      <c r="F73" s="438"/>
      <c r="G73" s="439"/>
      <c r="H73" s="438"/>
      <c r="I73" s="438"/>
      <c r="J73" s="438"/>
      <c r="K73" s="440"/>
    </row>
    <row r="74" spans="1:11" ht="19.5" customHeight="1">
      <c r="A74" s="494" t="s">
        <v>609</v>
      </c>
      <c r="B74" s="494"/>
      <c r="C74" s="494"/>
      <c r="D74" s="494"/>
      <c r="E74" s="419">
        <f>SUM(E70:E73)</f>
        <v>0</v>
      </c>
      <c r="F74" s="430"/>
      <c r="G74" s="431"/>
      <c r="H74" s="430"/>
      <c r="I74" s="430"/>
      <c r="J74" s="430"/>
      <c r="K74" s="432"/>
    </row>
    <row r="75" spans="1:11" ht="19.5" customHeight="1">
      <c r="A75" s="495" t="s">
        <v>610</v>
      </c>
      <c r="B75" s="495"/>
      <c r="C75" s="495"/>
      <c r="D75" s="495"/>
      <c r="E75" s="419">
        <f aca="true" t="shared" si="3" ref="E75:K75">+E41+E47+E52+E56+E61+E69+E74</f>
        <v>5600000</v>
      </c>
      <c r="F75" s="419">
        <f t="shared" si="3"/>
        <v>0</v>
      </c>
      <c r="G75" s="419">
        <f t="shared" si="3"/>
        <v>300000</v>
      </c>
      <c r="H75" s="419">
        <f t="shared" si="3"/>
        <v>300000</v>
      </c>
      <c r="I75" s="419">
        <f t="shared" si="3"/>
        <v>1000000</v>
      </c>
      <c r="J75" s="419">
        <f t="shared" si="3"/>
        <v>2500000</v>
      </c>
      <c r="K75" s="419">
        <f t="shared" si="3"/>
        <v>1500000</v>
      </c>
    </row>
    <row r="76" spans="1:7" ht="21.75" customHeight="1">
      <c r="A76" s="496" t="s">
        <v>611</v>
      </c>
      <c r="B76" s="496"/>
      <c r="C76" s="496"/>
      <c r="D76" s="496"/>
      <c r="E76" s="496"/>
      <c r="F76" s="496"/>
      <c r="G76" s="496"/>
    </row>
    <row r="77" spans="1:11" ht="23.25" customHeight="1">
      <c r="A77" s="497"/>
      <c r="B77" s="497"/>
      <c r="C77" s="497"/>
      <c r="D77" s="497"/>
      <c r="E77" s="497"/>
      <c r="F77" s="497"/>
      <c r="G77" s="497"/>
      <c r="H77" s="497"/>
      <c r="I77" s="497"/>
      <c r="J77" s="497"/>
      <c r="K77" s="497"/>
    </row>
    <row r="78" spans="1:7" ht="66" customHeight="1">
      <c r="A78" s="450"/>
      <c r="B78" s="450"/>
      <c r="C78" s="450"/>
      <c r="D78" s="450"/>
      <c r="E78" s="450"/>
      <c r="F78" s="450"/>
      <c r="G78" s="450"/>
    </row>
    <row r="79" spans="1:11" ht="15.75">
      <c r="A79" s="451"/>
      <c r="B79" s="451"/>
      <c r="C79" s="452" t="s">
        <v>612</v>
      </c>
      <c r="D79" s="158" t="s">
        <v>613</v>
      </c>
      <c r="E79" s="453" t="s">
        <v>531</v>
      </c>
      <c r="F79" s="454"/>
      <c r="G79" s="455"/>
      <c r="H79" s="456"/>
      <c r="I79" s="457" t="s">
        <v>532</v>
      </c>
      <c r="K79" s="458"/>
    </row>
    <row r="80" spans="1:11" ht="15.75">
      <c r="A80" s="451"/>
      <c r="B80" s="451"/>
      <c r="C80" s="452" t="s">
        <v>391</v>
      </c>
      <c r="D80" s="158" t="s">
        <v>392</v>
      </c>
      <c r="E80" s="456"/>
      <c r="F80" s="451"/>
      <c r="G80" s="451"/>
      <c r="H80" s="451"/>
      <c r="I80" s="451"/>
      <c r="J80" s="451" t="s">
        <v>534</v>
      </c>
      <c r="K80" s="459"/>
    </row>
    <row r="81" spans="1:11" ht="15.75">
      <c r="A81" s="451"/>
      <c r="B81" s="451"/>
      <c r="C81" s="452"/>
      <c r="E81" s="456"/>
      <c r="F81" s="451"/>
      <c r="G81" s="451"/>
      <c r="H81" s="451"/>
      <c r="I81" s="451"/>
      <c r="J81" s="451"/>
      <c r="K81" s="459"/>
    </row>
    <row r="82" spans="1:7" ht="15.75">
      <c r="A82" s="450"/>
      <c r="B82" s="450"/>
      <c r="C82" s="450"/>
      <c r="D82" s="450"/>
      <c r="E82" s="450"/>
      <c r="F82" s="450"/>
      <c r="G82" s="450"/>
    </row>
    <row r="83" spans="1:7" ht="15.75">
      <c r="A83" s="450"/>
      <c r="B83" s="450"/>
      <c r="C83" s="450"/>
      <c r="D83" s="450"/>
      <c r="E83" s="450"/>
      <c r="F83" s="450"/>
      <c r="G83" s="450"/>
    </row>
    <row r="84" spans="1:7" ht="15.75">
      <c r="A84" s="450"/>
      <c r="B84" s="450"/>
      <c r="C84" s="450"/>
      <c r="D84" s="450"/>
      <c r="E84" s="450"/>
      <c r="F84" s="450"/>
      <c r="G84" s="450"/>
    </row>
    <row r="85" spans="1:7" ht="15.75">
      <c r="A85" s="450"/>
      <c r="B85" s="450"/>
      <c r="C85" s="450"/>
      <c r="D85" s="450"/>
      <c r="E85" s="450"/>
      <c r="F85" s="450"/>
      <c r="G85" s="450"/>
    </row>
    <row r="86" spans="1:7" ht="15.75">
      <c r="A86" s="450"/>
      <c r="B86" s="450"/>
      <c r="C86" s="450"/>
      <c r="D86" s="450"/>
      <c r="E86" s="450"/>
      <c r="F86" s="450"/>
      <c r="G86" s="450"/>
    </row>
    <row r="106" ht="15.75"/>
    <row r="107" ht="15.75"/>
    <row r="108" ht="15.75"/>
    <row r="109" ht="15.75"/>
    <row r="110" ht="15.75"/>
    <row r="111" ht="15.75"/>
  </sheetData>
  <sheetProtection/>
  <mergeCells count="47">
    <mergeCell ref="A2:D2"/>
    <mergeCell ref="E2:K2"/>
    <mergeCell ref="A3:D3"/>
    <mergeCell ref="E3:K3"/>
    <mergeCell ref="E4:I4"/>
    <mergeCell ref="J4:K4"/>
    <mergeCell ref="A6:D18"/>
    <mergeCell ref="I6:K6"/>
    <mergeCell ref="I7:K7"/>
    <mergeCell ref="I8:K8"/>
    <mergeCell ref="I9:K9"/>
    <mergeCell ref="I10:K10"/>
    <mergeCell ref="I11:K11"/>
    <mergeCell ref="I12:K12"/>
    <mergeCell ref="I13:K13"/>
    <mergeCell ref="G14:K18"/>
    <mergeCell ref="A20:D21"/>
    <mergeCell ref="H20:K20"/>
    <mergeCell ref="A23:A31"/>
    <mergeCell ref="B23:B31"/>
    <mergeCell ref="C31:D31"/>
    <mergeCell ref="A33:D34"/>
    <mergeCell ref="H33:K33"/>
    <mergeCell ref="A36:A40"/>
    <mergeCell ref="B36:B40"/>
    <mergeCell ref="A41:D41"/>
    <mergeCell ref="A42:A46"/>
    <mergeCell ref="B42:B46"/>
    <mergeCell ref="A47:D47"/>
    <mergeCell ref="A48:A51"/>
    <mergeCell ref="B48:B51"/>
    <mergeCell ref="A52:D52"/>
    <mergeCell ref="A53:A55"/>
    <mergeCell ref="B53:B55"/>
    <mergeCell ref="A56:D56"/>
    <mergeCell ref="A57:A60"/>
    <mergeCell ref="B57:B60"/>
    <mergeCell ref="A61:D61"/>
    <mergeCell ref="A62:A68"/>
    <mergeCell ref="B62:B68"/>
    <mergeCell ref="A69:D69"/>
    <mergeCell ref="A70:A73"/>
    <mergeCell ref="B70:B73"/>
    <mergeCell ref="A74:D74"/>
    <mergeCell ref="A75:D75"/>
    <mergeCell ref="A76:G76"/>
    <mergeCell ref="A77:K77"/>
  </mergeCells>
  <printOptions/>
  <pageMargins left="0.3597222222222222" right="0.2" top="0.42986111111111114" bottom="0.3701388888888889" header="0.2" footer="0.1701388888888889"/>
  <pageSetup horizontalDpi="300" verticalDpi="300" orientation="landscape" paperSize="9" scale="70"/>
  <headerFooter alignWithMargins="0">
    <oddHeader>&amp;RObrazac JLP(R)S FPRP-i</oddHeader>
    <oddFooter>&amp;C&amp;"Times New Roman,Obično"&amp;9&amp;P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86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3.7109375" style="158" customWidth="1"/>
    <col min="2" max="2" width="13.57421875" style="158" customWidth="1"/>
    <col min="3" max="3" width="8.421875" style="158" customWidth="1"/>
    <col min="4" max="4" width="36.57421875" style="158" customWidth="1"/>
    <col min="5" max="5" width="36.28125" style="158" customWidth="1"/>
    <col min="6" max="6" width="13.7109375" style="158" customWidth="1"/>
    <col min="7" max="7" width="34.8515625" style="158" customWidth="1"/>
    <col min="8" max="9" width="14.28125" style="158" customWidth="1"/>
    <col min="10" max="10" width="16.00390625" style="158" customWidth="1"/>
    <col min="11" max="11" width="11.7109375" style="175" customWidth="1"/>
    <col min="12" max="16384" width="0" style="158" hidden="1" customWidth="1"/>
  </cols>
  <sheetData>
    <row r="1" spans="1:11" ht="20.25">
      <c r="A1" s="516"/>
      <c r="B1" s="516"/>
      <c r="C1" s="516"/>
      <c r="D1" s="516"/>
      <c r="E1" s="517" t="s">
        <v>548</v>
      </c>
      <c r="F1" s="517"/>
      <c r="G1" s="517"/>
      <c r="H1" s="517"/>
      <c r="I1" s="517"/>
      <c r="J1" s="517"/>
      <c r="K1" s="517"/>
    </row>
    <row r="2" spans="1:11" ht="20.25">
      <c r="A2" s="516"/>
      <c r="B2" s="516"/>
      <c r="C2" s="516"/>
      <c r="D2" s="516"/>
      <c r="E2" s="517" t="s">
        <v>549</v>
      </c>
      <c r="F2" s="517"/>
      <c r="G2" s="517"/>
      <c r="H2" s="517"/>
      <c r="I2" s="517"/>
      <c r="J2" s="517"/>
      <c r="K2" s="517"/>
    </row>
    <row r="3" spans="1:11" ht="19.5">
      <c r="A3" s="357"/>
      <c r="B3" s="358"/>
      <c r="C3" s="359"/>
      <c r="D3" s="360"/>
      <c r="E3" s="518"/>
      <c r="F3" s="518"/>
      <c r="G3" s="518"/>
      <c r="H3" s="518"/>
      <c r="I3" s="518"/>
      <c r="J3" s="519" t="s">
        <v>550</v>
      </c>
      <c r="K3" s="519"/>
    </row>
    <row r="4" spans="1:11" ht="15.75">
      <c r="A4" s="361"/>
      <c r="B4" s="361"/>
      <c r="C4" s="362"/>
      <c r="D4" s="363"/>
      <c r="E4" s="364"/>
      <c r="F4" s="365"/>
      <c r="G4" s="366"/>
      <c r="H4" s="364"/>
      <c r="I4" s="364"/>
      <c r="J4" s="367"/>
      <c r="K4" s="368"/>
    </row>
    <row r="5" spans="1:11" ht="15.75">
      <c r="A5" s="510"/>
      <c r="B5" s="510"/>
      <c r="C5" s="510"/>
      <c r="D5" s="510"/>
      <c r="E5" s="369" t="s">
        <v>551</v>
      </c>
      <c r="F5" s="370" t="s">
        <v>552</v>
      </c>
      <c r="G5" s="371"/>
      <c r="H5" s="369" t="s">
        <v>553</v>
      </c>
      <c r="I5" s="511" t="s">
        <v>554</v>
      </c>
      <c r="J5" s="511"/>
      <c r="K5" s="511"/>
    </row>
    <row r="6" spans="1:11" ht="7.5" customHeight="1">
      <c r="A6" s="510"/>
      <c r="B6" s="510"/>
      <c r="C6" s="510"/>
      <c r="D6" s="510"/>
      <c r="E6" s="372" t="s">
        <v>555</v>
      </c>
      <c r="F6" s="373" t="s">
        <v>629</v>
      </c>
      <c r="G6" s="374" t="s">
        <v>557</v>
      </c>
      <c r="H6" s="375"/>
      <c r="I6" s="512"/>
      <c r="J6" s="512"/>
      <c r="K6" s="512"/>
    </row>
    <row r="7" spans="1:11" s="379" customFormat="1" ht="16.5" customHeight="1">
      <c r="A7" s="510"/>
      <c r="B7" s="510"/>
      <c r="C7" s="510"/>
      <c r="D7" s="510"/>
      <c r="E7" s="376" t="s">
        <v>558</v>
      </c>
      <c r="F7" s="373"/>
      <c r="G7" s="377" t="s">
        <v>560</v>
      </c>
      <c r="H7" s="378"/>
      <c r="I7" s="513" t="s">
        <v>489</v>
      </c>
      <c r="J7" s="513"/>
      <c r="K7" s="513"/>
    </row>
    <row r="8" spans="1:11" ht="16.5" customHeight="1">
      <c r="A8" s="510"/>
      <c r="B8" s="510"/>
      <c r="C8" s="510"/>
      <c r="D8" s="510"/>
      <c r="E8" s="380" t="s">
        <v>561</v>
      </c>
      <c r="F8" s="373" t="s">
        <v>630</v>
      </c>
      <c r="G8" s="381" t="s">
        <v>562</v>
      </c>
      <c r="H8" s="382" t="s">
        <v>631</v>
      </c>
      <c r="I8" s="514"/>
      <c r="J8" s="514"/>
      <c r="K8" s="514"/>
    </row>
    <row r="9" spans="1:11" ht="16.5" customHeight="1">
      <c r="A9" s="510"/>
      <c r="B9" s="510"/>
      <c r="C9" s="510"/>
      <c r="D9" s="510"/>
      <c r="E9" s="380" t="s">
        <v>564</v>
      </c>
      <c r="F9" s="373"/>
      <c r="G9" s="381" t="s">
        <v>565</v>
      </c>
      <c r="H9" s="378" t="s">
        <v>631</v>
      </c>
      <c r="I9" s="514"/>
      <c r="J9" s="514"/>
      <c r="K9" s="514"/>
    </row>
    <row r="10" spans="1:11" ht="16.5" customHeight="1">
      <c r="A10" s="510"/>
      <c r="B10" s="510"/>
      <c r="C10" s="510"/>
      <c r="D10" s="510"/>
      <c r="E10" s="380" t="s">
        <v>566</v>
      </c>
      <c r="F10" s="373" t="s">
        <v>632</v>
      </c>
      <c r="G10" s="381" t="s">
        <v>568</v>
      </c>
      <c r="H10" s="378"/>
      <c r="I10" s="513" t="s">
        <v>633</v>
      </c>
      <c r="J10" s="513"/>
      <c r="K10" s="513"/>
    </row>
    <row r="11" spans="1:11" ht="16.5" customHeight="1">
      <c r="A11" s="510"/>
      <c r="B11" s="510"/>
      <c r="C11" s="510"/>
      <c r="D11" s="510"/>
      <c r="E11" s="381" t="s">
        <v>570</v>
      </c>
      <c r="F11" s="373" t="s">
        <v>634</v>
      </c>
      <c r="G11" s="381" t="s">
        <v>572</v>
      </c>
      <c r="H11" s="378"/>
      <c r="I11" s="513" t="s">
        <v>633</v>
      </c>
      <c r="J11" s="513"/>
      <c r="K11" s="513"/>
    </row>
    <row r="12" spans="1:11" ht="16.5" customHeight="1">
      <c r="A12" s="510"/>
      <c r="B12" s="510"/>
      <c r="C12" s="510"/>
      <c r="D12" s="510"/>
      <c r="E12" s="383" t="s">
        <v>574</v>
      </c>
      <c r="F12" s="373"/>
      <c r="G12" s="384" t="s">
        <v>575</v>
      </c>
      <c r="H12" s="385"/>
      <c r="I12" s="513" t="s">
        <v>489</v>
      </c>
      <c r="J12" s="513"/>
      <c r="K12" s="513"/>
    </row>
    <row r="13" spans="1:11" ht="16.5" customHeight="1">
      <c r="A13" s="510"/>
      <c r="B13" s="510"/>
      <c r="C13" s="510"/>
      <c r="D13" s="510"/>
      <c r="E13" s="386" t="s">
        <v>576</v>
      </c>
      <c r="F13" s="373"/>
      <c r="G13" s="515" t="s">
        <v>635</v>
      </c>
      <c r="H13" s="515"/>
      <c r="I13" s="515"/>
      <c r="J13" s="515"/>
      <c r="K13" s="515"/>
    </row>
    <row r="14" spans="1:11" ht="16.5" customHeight="1">
      <c r="A14" s="510"/>
      <c r="B14" s="510"/>
      <c r="C14" s="510"/>
      <c r="D14" s="510"/>
      <c r="E14" s="383" t="s">
        <v>578</v>
      </c>
      <c r="F14" s="373"/>
      <c r="G14" s="515"/>
      <c r="H14" s="515"/>
      <c r="I14" s="515"/>
      <c r="J14" s="515"/>
      <c r="K14" s="515"/>
    </row>
    <row r="15" spans="1:11" ht="16.5" customHeight="1">
      <c r="A15" s="510"/>
      <c r="B15" s="510"/>
      <c r="C15" s="510"/>
      <c r="D15" s="510"/>
      <c r="E15" s="383" t="s">
        <v>579</v>
      </c>
      <c r="F15" s="373"/>
      <c r="G15" s="515"/>
      <c r="H15" s="515"/>
      <c r="I15" s="515"/>
      <c r="J15" s="515"/>
      <c r="K15" s="515"/>
    </row>
    <row r="16" spans="1:11" ht="16.5" customHeight="1">
      <c r="A16" s="510"/>
      <c r="B16" s="510"/>
      <c r="C16" s="510"/>
      <c r="D16" s="510"/>
      <c r="E16" s="381" t="s">
        <v>580</v>
      </c>
      <c r="F16" s="373"/>
      <c r="G16" s="515"/>
      <c r="H16" s="515"/>
      <c r="I16" s="515"/>
      <c r="J16" s="515"/>
      <c r="K16" s="515"/>
    </row>
    <row r="17" spans="1:11" ht="16.5" customHeight="1">
      <c r="A17" s="510"/>
      <c r="B17" s="510"/>
      <c r="C17" s="510"/>
      <c r="D17" s="510"/>
      <c r="E17" s="387" t="s">
        <v>581</v>
      </c>
      <c r="F17" s="388" t="s">
        <v>563</v>
      </c>
      <c r="G17" s="515"/>
      <c r="H17" s="515"/>
      <c r="I17" s="515"/>
      <c r="J17" s="515"/>
      <c r="K17" s="515"/>
    </row>
    <row r="18" spans="1:11" ht="16.5" customHeight="1">
      <c r="A18" s="389"/>
      <c r="B18" s="389"/>
      <c r="C18" s="137"/>
      <c r="D18" s="136"/>
      <c r="E18" s="390"/>
      <c r="F18" s="137"/>
      <c r="G18" s="137"/>
      <c r="H18" s="136"/>
      <c r="I18" s="136"/>
      <c r="J18" s="137"/>
      <c r="K18" s="391"/>
    </row>
    <row r="19" spans="1:11" ht="16.5" customHeight="1">
      <c r="A19" s="505" t="s">
        <v>582</v>
      </c>
      <c r="B19" s="505"/>
      <c r="C19" s="505"/>
      <c r="D19" s="505"/>
      <c r="E19" s="393" t="s">
        <v>498</v>
      </c>
      <c r="F19" s="394" t="s">
        <v>583</v>
      </c>
      <c r="G19" s="395" t="s">
        <v>584</v>
      </c>
      <c r="H19" s="506" t="s">
        <v>585</v>
      </c>
      <c r="I19" s="506"/>
      <c r="J19" s="506"/>
      <c r="K19" s="506"/>
    </row>
    <row r="20" spans="1:11" ht="8.25" customHeight="1">
      <c r="A20" s="505"/>
      <c r="B20" s="505"/>
      <c r="C20" s="505"/>
      <c r="D20" s="505"/>
      <c r="E20" s="396" t="s">
        <v>586</v>
      </c>
      <c r="F20" s="397" t="s">
        <v>587</v>
      </c>
      <c r="G20" s="398" t="s">
        <v>588</v>
      </c>
      <c r="H20" s="392" t="s">
        <v>417</v>
      </c>
      <c r="I20" s="392" t="s">
        <v>418</v>
      </c>
      <c r="J20" s="392" t="s">
        <v>419</v>
      </c>
      <c r="K20" s="392" t="s">
        <v>589</v>
      </c>
    </row>
    <row r="21" spans="1:11" ht="17.25" customHeight="1">
      <c r="A21" s="399"/>
      <c r="B21" s="400"/>
      <c r="C21" s="399" t="s">
        <v>492</v>
      </c>
      <c r="D21" s="401" t="s">
        <v>590</v>
      </c>
      <c r="E21" s="402">
        <v>1</v>
      </c>
      <c r="F21" s="403">
        <v>2</v>
      </c>
      <c r="G21" s="401">
        <v>3</v>
      </c>
      <c r="H21" s="402">
        <v>4</v>
      </c>
      <c r="I21" s="402">
        <v>5</v>
      </c>
      <c r="J21" s="402">
        <v>6</v>
      </c>
      <c r="K21" s="402">
        <v>7</v>
      </c>
    </row>
    <row r="22" spans="1:11" ht="17.25" customHeight="1">
      <c r="A22" s="507"/>
      <c r="B22" s="508"/>
      <c r="C22" s="404">
        <v>4212</v>
      </c>
      <c r="D22" s="405" t="s">
        <v>350</v>
      </c>
      <c r="E22" s="406">
        <f aca="true" t="shared" si="0" ref="E22:E29">SUM(F22:K22)</f>
        <v>5033413</v>
      </c>
      <c r="F22" s="407">
        <v>353413</v>
      </c>
      <c r="G22" s="408">
        <v>30000</v>
      </c>
      <c r="H22" s="407">
        <v>50000</v>
      </c>
      <c r="I22" s="407">
        <v>2000000</v>
      </c>
      <c r="J22" s="407">
        <v>2600000</v>
      </c>
      <c r="K22" s="409"/>
    </row>
    <row r="23" spans="1:11" ht="17.25" customHeight="1">
      <c r="A23" s="507"/>
      <c r="B23" s="508"/>
      <c r="C23" s="404"/>
      <c r="D23" s="405"/>
      <c r="E23" s="406">
        <f t="shared" si="0"/>
        <v>0</v>
      </c>
      <c r="F23" s="410"/>
      <c r="G23" s="411"/>
      <c r="H23" s="410"/>
      <c r="I23" s="410"/>
      <c r="J23" s="407"/>
      <c r="K23" s="412"/>
    </row>
    <row r="24" spans="1:11" ht="17.25" customHeight="1">
      <c r="A24" s="507"/>
      <c r="B24" s="508"/>
      <c r="C24" s="404"/>
      <c r="D24" s="405"/>
      <c r="E24" s="406">
        <f t="shared" si="0"/>
        <v>0</v>
      </c>
      <c r="F24" s="410"/>
      <c r="G24" s="411"/>
      <c r="H24" s="410"/>
      <c r="I24" s="410"/>
      <c r="J24" s="410"/>
      <c r="K24" s="412"/>
    </row>
    <row r="25" spans="1:11" ht="17.25" customHeight="1">
      <c r="A25" s="507"/>
      <c r="B25" s="508"/>
      <c r="C25" s="404"/>
      <c r="D25" s="405"/>
      <c r="E25" s="406">
        <f t="shared" si="0"/>
        <v>0</v>
      </c>
      <c r="F25" s="410"/>
      <c r="G25" s="411"/>
      <c r="H25" s="410"/>
      <c r="I25" s="410"/>
      <c r="J25" s="410"/>
      <c r="K25" s="412"/>
    </row>
    <row r="26" spans="1:11" ht="17.25" customHeight="1">
      <c r="A26" s="507"/>
      <c r="B26" s="508"/>
      <c r="C26" s="404"/>
      <c r="D26" s="405"/>
      <c r="E26" s="406">
        <f t="shared" si="0"/>
        <v>0</v>
      </c>
      <c r="F26" s="410"/>
      <c r="G26" s="411"/>
      <c r="H26" s="410"/>
      <c r="I26" s="410"/>
      <c r="J26" s="410"/>
      <c r="K26" s="412"/>
    </row>
    <row r="27" spans="1:11" ht="17.25" customHeight="1">
      <c r="A27" s="507"/>
      <c r="B27" s="508"/>
      <c r="C27" s="404"/>
      <c r="D27" s="405"/>
      <c r="E27" s="406">
        <f t="shared" si="0"/>
        <v>0</v>
      </c>
      <c r="F27" s="410"/>
      <c r="G27" s="411"/>
      <c r="H27" s="410"/>
      <c r="I27" s="410"/>
      <c r="J27" s="410"/>
      <c r="K27" s="412"/>
    </row>
    <row r="28" spans="1:11" ht="17.25" customHeight="1">
      <c r="A28" s="507"/>
      <c r="B28" s="508"/>
      <c r="C28" s="404"/>
      <c r="D28" s="405"/>
      <c r="E28" s="406">
        <f t="shared" si="0"/>
        <v>0</v>
      </c>
      <c r="F28" s="410"/>
      <c r="G28" s="411"/>
      <c r="H28" s="410"/>
      <c r="I28" s="410"/>
      <c r="J28" s="410"/>
      <c r="K28" s="412"/>
    </row>
    <row r="29" spans="1:11" ht="17.25" customHeight="1">
      <c r="A29" s="507"/>
      <c r="B29" s="508"/>
      <c r="C29" s="413"/>
      <c r="D29" s="414"/>
      <c r="E29" s="415">
        <f t="shared" si="0"/>
        <v>0</v>
      </c>
      <c r="F29" s="416"/>
      <c r="G29" s="417"/>
      <c r="H29" s="416"/>
      <c r="I29" s="416"/>
      <c r="J29" s="416"/>
      <c r="K29" s="418"/>
    </row>
    <row r="30" spans="1:11" ht="17.25" customHeight="1">
      <c r="A30" s="507"/>
      <c r="B30" s="508"/>
      <c r="C30" s="509" t="s">
        <v>592</v>
      </c>
      <c r="D30" s="509"/>
      <c r="E30" s="419">
        <f>SUM(E22:E29)</f>
        <v>5033413</v>
      </c>
      <c r="F30" s="419">
        <f>SUM(F22:F29)</f>
        <v>353413</v>
      </c>
      <c r="G30" s="420">
        <f>SUM(G22:G29)</f>
        <v>30000</v>
      </c>
      <c r="H30" s="419">
        <f>SUM(H22:H29)</f>
        <v>50000</v>
      </c>
      <c r="I30" s="419">
        <v>2000000</v>
      </c>
      <c r="J30" s="419">
        <f>SUM(J22:J29)</f>
        <v>2600000</v>
      </c>
      <c r="K30" s="419">
        <f>SUM(K22:K29)</f>
        <v>0</v>
      </c>
    </row>
    <row r="31" spans="1:11" ht="17.25" customHeight="1">
      <c r="A31" s="421"/>
      <c r="B31" s="422"/>
      <c r="C31" s="423"/>
      <c r="D31" s="424"/>
      <c r="E31" s="425"/>
      <c r="F31" s="426"/>
      <c r="G31" s="427"/>
      <c r="H31" s="140"/>
      <c r="I31" s="140"/>
      <c r="J31" s="140"/>
      <c r="K31" s="426"/>
    </row>
    <row r="32" spans="1:11" ht="17.25" customHeight="1">
      <c r="A32" s="505" t="s">
        <v>593</v>
      </c>
      <c r="B32" s="505"/>
      <c r="C32" s="505"/>
      <c r="D32" s="505"/>
      <c r="E32" s="393" t="s">
        <v>498</v>
      </c>
      <c r="F32" s="394" t="s">
        <v>583</v>
      </c>
      <c r="G32" s="395" t="s">
        <v>584</v>
      </c>
      <c r="H32" s="506" t="s">
        <v>585</v>
      </c>
      <c r="I32" s="506"/>
      <c r="J32" s="506"/>
      <c r="K32" s="506"/>
    </row>
    <row r="33" spans="1:11" ht="17.25" customHeight="1">
      <c r="A33" s="505"/>
      <c r="B33" s="505"/>
      <c r="C33" s="505"/>
      <c r="D33" s="505"/>
      <c r="E33" s="396" t="s">
        <v>586</v>
      </c>
      <c r="F33" s="397" t="s">
        <v>619</v>
      </c>
      <c r="G33" s="398" t="s">
        <v>620</v>
      </c>
      <c r="H33" s="392" t="s">
        <v>417</v>
      </c>
      <c r="I33" s="392" t="s">
        <v>418</v>
      </c>
      <c r="J33" s="392" t="s">
        <v>419</v>
      </c>
      <c r="K33" s="392" t="s">
        <v>589</v>
      </c>
    </row>
    <row r="34" spans="1:11" ht="17.25" customHeight="1">
      <c r="A34" s="399"/>
      <c r="B34" s="400"/>
      <c r="C34" s="399" t="s">
        <v>492</v>
      </c>
      <c r="D34" s="401" t="s">
        <v>590</v>
      </c>
      <c r="E34" s="402">
        <v>1</v>
      </c>
      <c r="F34" s="403">
        <v>2</v>
      </c>
      <c r="G34" s="401">
        <v>3</v>
      </c>
      <c r="H34" s="402">
        <v>4</v>
      </c>
      <c r="I34" s="402">
        <v>5</v>
      </c>
      <c r="J34" s="402">
        <v>6</v>
      </c>
      <c r="K34" s="402">
        <v>7</v>
      </c>
    </row>
    <row r="35" spans="1:11" ht="17.25" customHeight="1">
      <c r="A35" s="492" t="s">
        <v>502</v>
      </c>
      <c r="B35" s="503" t="s">
        <v>594</v>
      </c>
      <c r="C35" s="404"/>
      <c r="D35" s="405"/>
      <c r="E35" s="406">
        <f>SUM(F35:K35)</f>
        <v>0</v>
      </c>
      <c r="F35" s="407"/>
      <c r="G35" s="428"/>
      <c r="H35" s="407"/>
      <c r="I35" s="407"/>
      <c r="J35" s="407"/>
      <c r="K35" s="409"/>
    </row>
    <row r="36" spans="1:11" ht="17.25" customHeight="1">
      <c r="A36" s="492"/>
      <c r="B36" s="503"/>
      <c r="C36" s="404"/>
      <c r="D36" s="405"/>
      <c r="E36" s="406">
        <f>SUM(F36:K36)</f>
        <v>0</v>
      </c>
      <c r="F36" s="407"/>
      <c r="G36" s="428"/>
      <c r="H36" s="407"/>
      <c r="I36" s="407"/>
      <c r="J36" s="407"/>
      <c r="K36" s="409"/>
    </row>
    <row r="37" spans="1:11" ht="19.5" customHeight="1">
      <c r="A37" s="492"/>
      <c r="B37" s="503"/>
      <c r="C37" s="404"/>
      <c r="D37" s="405"/>
      <c r="E37" s="406">
        <f>SUM(F37:K37)</f>
        <v>0</v>
      </c>
      <c r="F37" s="407"/>
      <c r="G37" s="428"/>
      <c r="H37" s="407"/>
      <c r="I37" s="407"/>
      <c r="J37" s="407"/>
      <c r="K37" s="409"/>
    </row>
    <row r="38" spans="1:11" ht="19.5" customHeight="1">
      <c r="A38" s="492"/>
      <c r="B38" s="503"/>
      <c r="C38" s="404"/>
      <c r="D38" s="405"/>
      <c r="E38" s="406">
        <f>SUM(F38:K38)</f>
        <v>0</v>
      </c>
      <c r="F38" s="407"/>
      <c r="G38" s="428"/>
      <c r="H38" s="407"/>
      <c r="I38" s="407"/>
      <c r="J38" s="407"/>
      <c r="K38" s="409"/>
    </row>
    <row r="39" spans="1:11" ht="19.5" customHeight="1">
      <c r="A39" s="492"/>
      <c r="B39" s="503"/>
      <c r="C39" s="413"/>
      <c r="D39" s="414"/>
      <c r="E39" s="415">
        <f>SUM(F39:K39)</f>
        <v>0</v>
      </c>
      <c r="F39" s="416"/>
      <c r="G39" s="417"/>
      <c r="H39" s="416"/>
      <c r="I39" s="416"/>
      <c r="J39" s="429"/>
      <c r="K39" s="418"/>
    </row>
    <row r="40" spans="1:11" ht="19.5" customHeight="1">
      <c r="A40" s="494" t="s">
        <v>595</v>
      </c>
      <c r="B40" s="494"/>
      <c r="C40" s="494"/>
      <c r="D40" s="494"/>
      <c r="E40" s="419">
        <f>SUM(E35:E39)</f>
        <v>0</v>
      </c>
      <c r="F40" s="430"/>
      <c r="G40" s="431"/>
      <c r="H40" s="430"/>
      <c r="I40" s="430"/>
      <c r="J40" s="430"/>
      <c r="K40" s="432"/>
    </row>
    <row r="41" spans="1:11" ht="19.5" customHeight="1">
      <c r="A41" s="492" t="s">
        <v>472</v>
      </c>
      <c r="B41" s="504" t="s">
        <v>596</v>
      </c>
      <c r="C41" s="404">
        <v>652</v>
      </c>
      <c r="D41" s="433" t="s">
        <v>597</v>
      </c>
      <c r="E41" s="434">
        <f>SUM(F41:K41)</f>
        <v>216173</v>
      </c>
      <c r="F41" s="407">
        <v>216173</v>
      </c>
      <c r="G41" s="428">
        <v>0</v>
      </c>
      <c r="H41" s="407">
        <v>0</v>
      </c>
      <c r="I41" s="407">
        <v>0</v>
      </c>
      <c r="J41" s="407">
        <v>0</v>
      </c>
      <c r="K41" s="409"/>
    </row>
    <row r="42" spans="1:11" ht="19.5" customHeight="1">
      <c r="A42" s="492"/>
      <c r="B42" s="504"/>
      <c r="C42" s="404"/>
      <c r="D42" s="433"/>
      <c r="E42" s="406">
        <f>SUM(F42:K42)</f>
        <v>0</v>
      </c>
      <c r="F42" s="407"/>
      <c r="G42" s="428"/>
      <c r="H42" s="407"/>
      <c r="I42" s="407"/>
      <c r="J42" s="407"/>
      <c r="K42" s="409"/>
    </row>
    <row r="43" spans="1:11" ht="19.5" customHeight="1">
      <c r="A43" s="492"/>
      <c r="B43" s="504"/>
      <c r="C43" s="404"/>
      <c r="D43" s="405"/>
      <c r="E43" s="406">
        <f>SUM(F43:K43)</f>
        <v>0</v>
      </c>
      <c r="F43" s="410"/>
      <c r="G43" s="411"/>
      <c r="H43" s="410"/>
      <c r="I43" s="410"/>
      <c r="J43" s="410"/>
      <c r="K43" s="412"/>
    </row>
    <row r="44" spans="1:11" ht="19.5" customHeight="1">
      <c r="A44" s="492"/>
      <c r="B44" s="504"/>
      <c r="C44" s="404"/>
      <c r="D44" s="405"/>
      <c r="E44" s="406">
        <f>SUM(F44:K44)</f>
        <v>0</v>
      </c>
      <c r="F44" s="410"/>
      <c r="G44" s="411"/>
      <c r="H44" s="410"/>
      <c r="I44" s="410"/>
      <c r="J44" s="410"/>
      <c r="K44" s="412"/>
    </row>
    <row r="45" spans="1:11" ht="19.5" customHeight="1">
      <c r="A45" s="492"/>
      <c r="B45" s="504"/>
      <c r="C45" s="404"/>
      <c r="D45" s="405"/>
      <c r="E45" s="406">
        <f>SUM(F45:K45)</f>
        <v>0</v>
      </c>
      <c r="F45" s="410"/>
      <c r="G45" s="411"/>
      <c r="H45" s="410"/>
      <c r="I45" s="410"/>
      <c r="J45" s="410"/>
      <c r="K45" s="412"/>
    </row>
    <row r="46" spans="1:11" ht="19.5" customHeight="1">
      <c r="A46" s="494" t="s">
        <v>598</v>
      </c>
      <c r="B46" s="494"/>
      <c r="C46" s="494"/>
      <c r="D46" s="494"/>
      <c r="E46" s="419">
        <f>SUM(E41:E45)</f>
        <v>216173</v>
      </c>
      <c r="F46" s="430">
        <v>216173</v>
      </c>
      <c r="G46" s="431">
        <v>0</v>
      </c>
      <c r="H46" s="430">
        <v>0</v>
      </c>
      <c r="I46" s="430">
        <v>0</v>
      </c>
      <c r="J46" s="430">
        <v>0</v>
      </c>
      <c r="K46" s="432"/>
    </row>
    <row r="47" spans="1:11" ht="19.5" customHeight="1">
      <c r="A47" s="492" t="s">
        <v>474</v>
      </c>
      <c r="B47" s="501" t="s">
        <v>599</v>
      </c>
      <c r="C47" s="404"/>
      <c r="D47" s="405"/>
      <c r="E47" s="406">
        <f>SUM(F47:K47)</f>
        <v>0</v>
      </c>
      <c r="F47" s="410"/>
      <c r="G47" s="411"/>
      <c r="H47" s="410"/>
      <c r="I47" s="410"/>
      <c r="J47" s="410"/>
      <c r="K47" s="412"/>
    </row>
    <row r="48" spans="1:11" ht="19.5" customHeight="1">
      <c r="A48" s="492"/>
      <c r="B48" s="501"/>
      <c r="C48" s="404"/>
      <c r="D48" s="405"/>
      <c r="E48" s="406">
        <f>SUM(F48:K48)</f>
        <v>0</v>
      </c>
      <c r="F48" s="410"/>
      <c r="G48" s="411"/>
      <c r="H48" s="410"/>
      <c r="I48" s="410"/>
      <c r="J48" s="410"/>
      <c r="K48" s="412"/>
    </row>
    <row r="49" spans="1:11" ht="19.5" customHeight="1">
      <c r="A49" s="492"/>
      <c r="B49" s="501"/>
      <c r="C49" s="404"/>
      <c r="D49" s="405"/>
      <c r="E49" s="406">
        <f>SUM(F49:K49)</f>
        <v>0</v>
      </c>
      <c r="F49" s="410"/>
      <c r="G49" s="411"/>
      <c r="H49" s="410"/>
      <c r="I49" s="410"/>
      <c r="J49" s="410"/>
      <c r="K49" s="412"/>
    </row>
    <row r="50" spans="1:11" ht="19.5" customHeight="1">
      <c r="A50" s="492"/>
      <c r="B50" s="501"/>
      <c r="C50" s="435"/>
      <c r="D50" s="436"/>
      <c r="E50" s="437">
        <f>SUM(F50:K50)</f>
        <v>0</v>
      </c>
      <c r="F50" s="438"/>
      <c r="G50" s="439"/>
      <c r="H50" s="438"/>
      <c r="I50" s="438"/>
      <c r="J50" s="438"/>
      <c r="K50" s="440"/>
    </row>
    <row r="51" spans="1:11" ht="19.5" customHeight="1">
      <c r="A51" s="494" t="s">
        <v>600</v>
      </c>
      <c r="B51" s="494"/>
      <c r="C51" s="494"/>
      <c r="D51" s="494"/>
      <c r="E51" s="419">
        <f>SUM(E47:E50)</f>
        <v>0</v>
      </c>
      <c r="F51" s="430"/>
      <c r="G51" s="431"/>
      <c r="H51" s="430"/>
      <c r="I51" s="430"/>
      <c r="J51" s="430"/>
      <c r="K51" s="432"/>
    </row>
    <row r="52" spans="1:11" ht="19.5" customHeight="1">
      <c r="A52" s="502" t="s">
        <v>512</v>
      </c>
      <c r="B52" s="498" t="s">
        <v>601</v>
      </c>
      <c r="C52" s="404">
        <v>6332</v>
      </c>
      <c r="D52" s="433" t="s">
        <v>602</v>
      </c>
      <c r="E52" s="434">
        <f>SUM(F52:K52)</f>
        <v>4787240</v>
      </c>
      <c r="F52" s="407">
        <v>137240</v>
      </c>
      <c r="G52" s="428">
        <v>0</v>
      </c>
      <c r="H52" s="407">
        <v>50000</v>
      </c>
      <c r="I52" s="407">
        <v>2000000</v>
      </c>
      <c r="J52" s="407">
        <v>2600000</v>
      </c>
      <c r="K52" s="409"/>
    </row>
    <row r="53" spans="1:11" ht="19.5" customHeight="1">
      <c r="A53" s="502"/>
      <c r="B53" s="498"/>
      <c r="C53" s="404"/>
      <c r="D53" s="405"/>
      <c r="E53" s="406">
        <f>SUM(F53:K53)</f>
        <v>0</v>
      </c>
      <c r="F53" s="410"/>
      <c r="G53" s="411"/>
      <c r="H53" s="410"/>
      <c r="I53" s="410"/>
      <c r="J53" s="410"/>
      <c r="K53" s="412"/>
    </row>
    <row r="54" spans="1:11" ht="19.5" customHeight="1">
      <c r="A54" s="502"/>
      <c r="B54" s="498"/>
      <c r="C54" s="435"/>
      <c r="D54" s="441"/>
      <c r="E54" s="438">
        <f>SUM(F54:K54)</f>
        <v>0</v>
      </c>
      <c r="F54" s="438"/>
      <c r="G54" s="439"/>
      <c r="H54" s="438"/>
      <c r="I54" s="438"/>
      <c r="J54" s="438"/>
      <c r="K54" s="440"/>
    </row>
    <row r="55" spans="1:11" ht="19.5" customHeight="1">
      <c r="A55" s="494" t="s">
        <v>603</v>
      </c>
      <c r="B55" s="494"/>
      <c r="C55" s="494"/>
      <c r="D55" s="494"/>
      <c r="E55" s="419">
        <f>SUM(E52:E54)</f>
        <v>4787240</v>
      </c>
      <c r="F55" s="430">
        <v>137240</v>
      </c>
      <c r="G55" s="431">
        <v>0</v>
      </c>
      <c r="H55" s="430">
        <v>50000</v>
      </c>
      <c r="I55" s="430">
        <v>2000000</v>
      </c>
      <c r="J55" s="430">
        <v>2600000</v>
      </c>
      <c r="K55" s="432"/>
    </row>
    <row r="56" spans="1:11" ht="19.5" customHeight="1">
      <c r="A56" s="492" t="s">
        <v>514</v>
      </c>
      <c r="B56" s="498" t="s">
        <v>496</v>
      </c>
      <c r="C56" s="442"/>
      <c r="D56" s="443"/>
      <c r="E56" s="406">
        <f>SUM(F56:K56)</f>
        <v>0</v>
      </c>
      <c r="F56" s="444"/>
      <c r="G56" s="443"/>
      <c r="H56" s="445"/>
      <c r="I56" s="445"/>
      <c r="J56" s="445"/>
      <c r="K56" s="445"/>
    </row>
    <row r="57" spans="1:11" ht="19.5" customHeight="1">
      <c r="A57" s="492"/>
      <c r="B57" s="498"/>
      <c r="C57" s="446"/>
      <c r="D57" s="443"/>
      <c r="E57" s="406">
        <f>SUM(F57:K57)</f>
        <v>0</v>
      </c>
      <c r="F57" s="447"/>
      <c r="G57" s="443"/>
      <c r="H57" s="396"/>
      <c r="I57" s="396"/>
      <c r="J57" s="396"/>
      <c r="K57" s="396"/>
    </row>
    <row r="58" spans="1:11" ht="19.5" customHeight="1">
      <c r="A58" s="492"/>
      <c r="B58" s="498"/>
      <c r="C58" s="448"/>
      <c r="D58" s="443"/>
      <c r="E58" s="406">
        <f>SUM(F58:K58)</f>
        <v>0</v>
      </c>
      <c r="F58" s="449"/>
      <c r="G58" s="443"/>
      <c r="H58" s="392"/>
      <c r="I58" s="392"/>
      <c r="J58" s="392"/>
      <c r="K58" s="392"/>
    </row>
    <row r="59" spans="1:11" ht="19.5" customHeight="1">
      <c r="A59" s="492"/>
      <c r="B59" s="498"/>
      <c r="C59" s="404"/>
      <c r="D59" s="405"/>
      <c r="E59" s="406">
        <f>SUM(F59:K59)</f>
        <v>0</v>
      </c>
      <c r="F59" s="425"/>
      <c r="G59" s="411"/>
      <c r="H59" s="425"/>
      <c r="I59" s="425"/>
      <c r="J59" s="425"/>
      <c r="K59" s="425"/>
    </row>
    <row r="60" spans="1:11" ht="19.5" customHeight="1">
      <c r="A60" s="494" t="s">
        <v>604</v>
      </c>
      <c r="B60" s="494"/>
      <c r="C60" s="494"/>
      <c r="D60" s="494"/>
      <c r="E60" s="419">
        <f>SUM(E56:E59)</f>
        <v>0</v>
      </c>
      <c r="F60" s="430"/>
      <c r="G60" s="431"/>
      <c r="H60" s="430"/>
      <c r="I60" s="430"/>
      <c r="J60" s="430"/>
      <c r="K60" s="432"/>
    </row>
    <row r="61" spans="1:11" ht="19.5" customHeight="1">
      <c r="A61" s="499" t="s">
        <v>517</v>
      </c>
      <c r="B61" s="500" t="s">
        <v>605</v>
      </c>
      <c r="C61" s="404">
        <v>652</v>
      </c>
      <c r="D61" s="405" t="s">
        <v>606</v>
      </c>
      <c r="E61" s="406">
        <f aca="true" t="shared" si="1" ref="E61:E67">SUM(F61:K61)</f>
        <v>30000</v>
      </c>
      <c r="F61" s="412"/>
      <c r="G61" s="411">
        <v>30000</v>
      </c>
      <c r="H61" s="412">
        <v>0</v>
      </c>
      <c r="I61" s="412">
        <v>0</v>
      </c>
      <c r="J61" s="412">
        <v>0</v>
      </c>
      <c r="K61" s="412"/>
    </row>
    <row r="62" spans="1:11" ht="19.5" customHeight="1">
      <c r="A62" s="499"/>
      <c r="B62" s="500"/>
      <c r="C62" s="404"/>
      <c r="D62" s="405"/>
      <c r="E62" s="406">
        <f t="shared" si="1"/>
        <v>0</v>
      </c>
      <c r="F62" s="412"/>
      <c r="G62" s="411"/>
      <c r="H62" s="412"/>
      <c r="I62" s="412"/>
      <c r="J62" s="412"/>
      <c r="K62" s="412"/>
    </row>
    <row r="63" spans="1:11" ht="19.5" customHeight="1">
      <c r="A63" s="499"/>
      <c r="B63" s="500"/>
      <c r="C63" s="404"/>
      <c r="D63" s="405"/>
      <c r="E63" s="406">
        <f t="shared" si="1"/>
        <v>0</v>
      </c>
      <c r="F63" s="412"/>
      <c r="G63" s="411"/>
      <c r="H63" s="412"/>
      <c r="I63" s="412"/>
      <c r="J63" s="412"/>
      <c r="K63" s="412"/>
    </row>
    <row r="64" spans="1:11" ht="19.5" customHeight="1">
      <c r="A64" s="499"/>
      <c r="B64" s="500"/>
      <c r="C64" s="404"/>
      <c r="D64" s="405"/>
      <c r="E64" s="406">
        <f t="shared" si="1"/>
        <v>0</v>
      </c>
      <c r="F64" s="412"/>
      <c r="G64" s="411"/>
      <c r="H64" s="412"/>
      <c r="I64" s="412"/>
      <c r="J64" s="412"/>
      <c r="K64" s="412"/>
    </row>
    <row r="65" spans="1:11" ht="19.5" customHeight="1">
      <c r="A65" s="499"/>
      <c r="B65" s="500"/>
      <c r="C65" s="404"/>
      <c r="D65" s="405"/>
      <c r="E65" s="406">
        <f t="shared" si="1"/>
        <v>0</v>
      </c>
      <c r="F65" s="412"/>
      <c r="G65" s="411"/>
      <c r="H65" s="412"/>
      <c r="I65" s="412"/>
      <c r="J65" s="412"/>
      <c r="K65" s="412"/>
    </row>
    <row r="66" spans="1:11" ht="19.5" customHeight="1">
      <c r="A66" s="499"/>
      <c r="B66" s="500"/>
      <c r="C66" s="404"/>
      <c r="D66" s="405"/>
      <c r="E66" s="406">
        <f t="shared" si="1"/>
        <v>0</v>
      </c>
      <c r="F66" s="410"/>
      <c r="G66" s="411"/>
      <c r="H66" s="410"/>
      <c r="I66" s="410"/>
      <c r="J66" s="410"/>
      <c r="K66" s="412"/>
    </row>
    <row r="67" spans="1:11" ht="19.5" customHeight="1">
      <c r="A67" s="499"/>
      <c r="B67" s="500"/>
      <c r="C67" s="404"/>
      <c r="D67" s="405"/>
      <c r="E67" s="406">
        <f t="shared" si="1"/>
        <v>0</v>
      </c>
      <c r="F67" s="410"/>
      <c r="G67" s="411"/>
      <c r="H67" s="410"/>
      <c r="I67" s="410"/>
      <c r="J67" s="410"/>
      <c r="K67" s="412"/>
    </row>
    <row r="68" spans="1:11" ht="19.5" customHeight="1">
      <c r="A68" s="494" t="s">
        <v>607</v>
      </c>
      <c r="B68" s="494"/>
      <c r="C68" s="494"/>
      <c r="D68" s="494"/>
      <c r="E68" s="419">
        <f>SUM(E61:E67)</f>
        <v>30000</v>
      </c>
      <c r="F68" s="430"/>
      <c r="G68" s="431">
        <v>30000</v>
      </c>
      <c r="H68" s="430">
        <v>0</v>
      </c>
      <c r="I68" s="430">
        <v>0</v>
      </c>
      <c r="J68" s="430">
        <v>0</v>
      </c>
      <c r="K68" s="432"/>
    </row>
    <row r="69" spans="1:11" ht="19.5" customHeight="1">
      <c r="A69" s="492" t="s">
        <v>519</v>
      </c>
      <c r="B69" s="493" t="s">
        <v>608</v>
      </c>
      <c r="C69" s="404"/>
      <c r="D69" s="405"/>
      <c r="E69" s="406">
        <f>SUM(F69:K69)</f>
        <v>0</v>
      </c>
      <c r="F69" s="410"/>
      <c r="G69" s="411"/>
      <c r="H69" s="410"/>
      <c r="I69" s="410"/>
      <c r="J69" s="410"/>
      <c r="K69" s="412"/>
    </row>
    <row r="70" spans="1:11" ht="19.5" customHeight="1">
      <c r="A70" s="492"/>
      <c r="B70" s="493"/>
      <c r="C70" s="404"/>
      <c r="D70" s="405"/>
      <c r="E70" s="406">
        <f>SUM(F70:K70)</f>
        <v>0</v>
      </c>
      <c r="F70" s="410"/>
      <c r="G70" s="411"/>
      <c r="H70" s="410"/>
      <c r="I70" s="410"/>
      <c r="J70" s="410"/>
      <c r="K70" s="412"/>
    </row>
    <row r="71" spans="1:11" ht="19.5" customHeight="1">
      <c r="A71" s="492"/>
      <c r="B71" s="493"/>
      <c r="C71" s="404"/>
      <c r="D71" s="405"/>
      <c r="E71" s="406">
        <f>SUM(F71:K71)</f>
        <v>0</v>
      </c>
      <c r="F71" s="410"/>
      <c r="G71" s="411"/>
      <c r="H71" s="410"/>
      <c r="I71" s="410"/>
      <c r="J71" s="410"/>
      <c r="K71" s="412"/>
    </row>
    <row r="72" spans="1:11" ht="19.5" customHeight="1">
      <c r="A72" s="492"/>
      <c r="B72" s="493"/>
      <c r="C72" s="404"/>
      <c r="D72" s="405"/>
      <c r="E72" s="437">
        <f>SUM(F72:K72)</f>
        <v>0</v>
      </c>
      <c r="F72" s="438"/>
      <c r="G72" s="439"/>
      <c r="H72" s="438"/>
      <c r="I72" s="438"/>
      <c r="J72" s="438"/>
      <c r="K72" s="440"/>
    </row>
    <row r="73" spans="1:11" ht="19.5" customHeight="1">
      <c r="A73" s="494" t="s">
        <v>609</v>
      </c>
      <c r="B73" s="494"/>
      <c r="C73" s="494"/>
      <c r="D73" s="494"/>
      <c r="E73" s="419">
        <f>SUM(E69:E72)</f>
        <v>0</v>
      </c>
      <c r="F73" s="430"/>
      <c r="G73" s="431"/>
      <c r="H73" s="430"/>
      <c r="I73" s="430"/>
      <c r="J73" s="430"/>
      <c r="K73" s="432"/>
    </row>
    <row r="74" spans="1:11" ht="19.5" customHeight="1">
      <c r="A74" s="495" t="s">
        <v>610</v>
      </c>
      <c r="B74" s="495"/>
      <c r="C74" s="495"/>
      <c r="D74" s="495"/>
      <c r="E74" s="419">
        <f aca="true" t="shared" si="2" ref="E74:K74">+E40+E46+E51+E55+E60+E68+E73</f>
        <v>5033413</v>
      </c>
      <c r="F74" s="419">
        <f t="shared" si="2"/>
        <v>353413</v>
      </c>
      <c r="G74" s="419">
        <f t="shared" si="2"/>
        <v>30000</v>
      </c>
      <c r="H74" s="419">
        <f t="shared" si="2"/>
        <v>50000</v>
      </c>
      <c r="I74" s="419">
        <f t="shared" si="2"/>
        <v>2000000</v>
      </c>
      <c r="J74" s="419">
        <f t="shared" si="2"/>
        <v>2600000</v>
      </c>
      <c r="K74" s="419">
        <f t="shared" si="2"/>
        <v>0</v>
      </c>
    </row>
    <row r="75" spans="1:7" ht="19.5" customHeight="1">
      <c r="A75" s="496" t="s">
        <v>611</v>
      </c>
      <c r="B75" s="496"/>
      <c r="C75" s="496"/>
      <c r="D75" s="496"/>
      <c r="E75" s="496"/>
      <c r="F75" s="496"/>
      <c r="G75" s="496"/>
    </row>
    <row r="76" spans="1:11" ht="21.75" customHeight="1">
      <c r="A76" s="497"/>
      <c r="B76" s="497"/>
      <c r="C76" s="497"/>
      <c r="D76" s="497"/>
      <c r="E76" s="497"/>
      <c r="F76" s="497"/>
      <c r="G76" s="497"/>
      <c r="H76" s="497"/>
      <c r="I76" s="497"/>
      <c r="J76" s="497"/>
      <c r="K76" s="497"/>
    </row>
    <row r="77" spans="1:7" ht="23.25" customHeight="1">
      <c r="A77" s="450"/>
      <c r="B77" s="450"/>
      <c r="C77" s="450"/>
      <c r="D77" s="450"/>
      <c r="E77" s="450"/>
      <c r="F77" s="450"/>
      <c r="G77" s="450"/>
    </row>
    <row r="78" spans="1:11" ht="66" customHeight="1">
      <c r="A78" s="451"/>
      <c r="B78" s="451"/>
      <c r="C78" s="452" t="s">
        <v>612</v>
      </c>
      <c r="D78" s="158" t="s">
        <v>613</v>
      </c>
      <c r="E78" s="453" t="s">
        <v>531</v>
      </c>
      <c r="F78" s="454"/>
      <c r="G78" s="455"/>
      <c r="H78" s="456"/>
      <c r="I78" s="457" t="s">
        <v>532</v>
      </c>
      <c r="K78" s="458"/>
    </row>
    <row r="79" spans="1:11" ht="15.75">
      <c r="A79" s="451"/>
      <c r="B79" s="451"/>
      <c r="C79" s="452" t="s">
        <v>391</v>
      </c>
      <c r="D79" s="158" t="s">
        <v>392</v>
      </c>
      <c r="E79" s="456"/>
      <c r="F79" s="451"/>
      <c r="G79" s="451"/>
      <c r="H79" s="451"/>
      <c r="I79" s="451"/>
      <c r="J79" s="451" t="s">
        <v>534</v>
      </c>
      <c r="K79" s="459"/>
    </row>
    <row r="80" spans="1:11" ht="15.75">
      <c r="A80" s="451"/>
      <c r="B80" s="451"/>
      <c r="C80" s="452"/>
      <c r="E80" s="453"/>
      <c r="F80" s="454"/>
      <c r="G80" s="455"/>
      <c r="H80" s="456"/>
      <c r="I80" s="457"/>
      <c r="K80" s="458"/>
    </row>
    <row r="81" spans="1:11" ht="15.75">
      <c r="A81" s="451"/>
      <c r="B81" s="451"/>
      <c r="C81" s="452"/>
      <c r="E81" s="456"/>
      <c r="F81" s="451"/>
      <c r="G81" s="451"/>
      <c r="H81" s="451"/>
      <c r="I81" s="451"/>
      <c r="J81" s="451"/>
      <c r="K81" s="459"/>
    </row>
    <row r="82" spans="1:7" ht="15.75">
      <c r="A82" s="450"/>
      <c r="B82" s="450"/>
      <c r="C82" s="450"/>
      <c r="D82" s="450"/>
      <c r="E82" s="450"/>
      <c r="F82" s="450"/>
      <c r="G82" s="450"/>
    </row>
    <row r="83" spans="1:7" ht="15.75">
      <c r="A83" s="450"/>
      <c r="B83" s="450"/>
      <c r="C83" s="450"/>
      <c r="D83" s="450"/>
      <c r="E83" s="450"/>
      <c r="F83" s="450"/>
      <c r="G83" s="450"/>
    </row>
    <row r="84" spans="1:7" ht="15.75">
      <c r="A84" s="450"/>
      <c r="B84" s="450"/>
      <c r="C84" s="450"/>
      <c r="D84" s="450"/>
      <c r="E84" s="450"/>
      <c r="F84" s="450"/>
      <c r="G84" s="450"/>
    </row>
    <row r="85" spans="1:7" ht="15.75">
      <c r="A85" s="450"/>
      <c r="B85" s="450"/>
      <c r="C85" s="450"/>
      <c r="D85" s="450"/>
      <c r="E85" s="450"/>
      <c r="F85" s="450"/>
      <c r="G85" s="450"/>
    </row>
    <row r="86" spans="1:7" ht="15.75">
      <c r="A86" s="450"/>
      <c r="B86" s="450"/>
      <c r="C86" s="450"/>
      <c r="D86" s="450"/>
      <c r="E86" s="450"/>
      <c r="F86" s="450"/>
      <c r="G86" s="450"/>
    </row>
    <row r="106" ht="15.75"/>
    <row r="107" ht="15.75"/>
    <row r="108" ht="15.75"/>
    <row r="109" ht="15.75"/>
    <row r="110" ht="15.75"/>
    <row r="111" ht="15.75"/>
  </sheetData>
  <sheetProtection/>
  <mergeCells count="47">
    <mergeCell ref="A1:D1"/>
    <mergeCell ref="E1:K1"/>
    <mergeCell ref="A2:D2"/>
    <mergeCell ref="E2:K2"/>
    <mergeCell ref="E3:I3"/>
    <mergeCell ref="J3:K3"/>
    <mergeCell ref="A5:D17"/>
    <mergeCell ref="I5:K5"/>
    <mergeCell ref="I6:K6"/>
    <mergeCell ref="I7:K7"/>
    <mergeCell ref="I8:K8"/>
    <mergeCell ref="I9:K9"/>
    <mergeCell ref="I10:K10"/>
    <mergeCell ref="I11:K11"/>
    <mergeCell ref="I12:K12"/>
    <mergeCell ref="G13:K17"/>
    <mergeCell ref="A19:D20"/>
    <mergeCell ref="H19:K19"/>
    <mergeCell ref="A22:A30"/>
    <mergeCell ref="B22:B30"/>
    <mergeCell ref="C30:D30"/>
    <mergeCell ref="A32:D33"/>
    <mergeCell ref="H32:K32"/>
    <mergeCell ref="A35:A39"/>
    <mergeCell ref="B35:B39"/>
    <mergeCell ref="A40:D40"/>
    <mergeCell ref="A41:A45"/>
    <mergeCell ref="B41:B45"/>
    <mergeCell ref="A46:D46"/>
    <mergeCell ref="A47:A50"/>
    <mergeCell ref="B47:B50"/>
    <mergeCell ref="A51:D51"/>
    <mergeCell ref="A52:A54"/>
    <mergeCell ref="B52:B54"/>
    <mergeCell ref="A55:D55"/>
    <mergeCell ref="A56:A59"/>
    <mergeCell ref="B56:B59"/>
    <mergeCell ref="A60:D60"/>
    <mergeCell ref="A61:A67"/>
    <mergeCell ref="B61:B67"/>
    <mergeCell ref="A68:D68"/>
    <mergeCell ref="A69:A72"/>
    <mergeCell ref="B69:B72"/>
    <mergeCell ref="A73:D73"/>
    <mergeCell ref="A74:D74"/>
    <mergeCell ref="A75:G75"/>
    <mergeCell ref="A76:K76"/>
  </mergeCells>
  <printOptions/>
  <pageMargins left="0.3597222222222222" right="0.2" top="0.42986111111111114" bottom="0.3701388888888889" header="0.2" footer="0.1701388888888889"/>
  <pageSetup horizontalDpi="300" verticalDpi="300" orientation="landscape" paperSize="9" scale="70"/>
  <headerFooter alignWithMargins="0">
    <oddHeader>&amp;RObrazac JLP(R)S FPRP-i</oddHeader>
    <oddFooter>&amp;C&amp;"Times New Roman,Obično"&amp;9&amp;P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86"/>
  <sheetViews>
    <sheetView zoomScale="85" zoomScaleNormal="85" zoomScalePageLayoutView="0" workbookViewId="0" topLeftCell="A25">
      <selection activeCell="A3" sqref="A3"/>
    </sheetView>
  </sheetViews>
  <sheetFormatPr defaultColWidth="0" defaultRowHeight="12.75" zeroHeight="1"/>
  <cols>
    <col min="1" max="1" width="3.7109375" style="158" customWidth="1"/>
    <col min="2" max="2" width="13.57421875" style="158" customWidth="1"/>
    <col min="3" max="3" width="8.421875" style="158" customWidth="1"/>
    <col min="4" max="4" width="36.57421875" style="158" customWidth="1"/>
    <col min="5" max="5" width="36.28125" style="158" customWidth="1"/>
    <col min="6" max="6" width="13.7109375" style="158" customWidth="1"/>
    <col min="7" max="7" width="34.8515625" style="158" customWidth="1"/>
    <col min="8" max="9" width="14.28125" style="158" customWidth="1"/>
    <col min="10" max="10" width="16.00390625" style="158" customWidth="1"/>
    <col min="11" max="11" width="11.28125" style="175" customWidth="1"/>
    <col min="12" max="16384" width="0" style="158" hidden="1" customWidth="1"/>
  </cols>
  <sheetData>
    <row r="1" ht="6" customHeight="1"/>
    <row r="2" spans="1:11" ht="4.5" customHeight="1">
      <c r="A2" s="460"/>
      <c r="B2" s="461"/>
      <c r="C2" s="461"/>
      <c r="D2" s="461"/>
      <c r="E2" s="461"/>
      <c r="F2" s="461"/>
      <c r="G2" s="461"/>
      <c r="H2" s="461"/>
      <c r="I2" s="461"/>
      <c r="J2" s="461"/>
      <c r="K2" s="462"/>
    </row>
    <row r="3" spans="1:11" ht="20.25">
      <c r="A3" s="516"/>
      <c r="B3" s="516"/>
      <c r="C3" s="516"/>
      <c r="D3" s="516"/>
      <c r="E3" s="517" t="s">
        <v>548</v>
      </c>
      <c r="F3" s="517"/>
      <c r="G3" s="517"/>
      <c r="H3" s="517"/>
      <c r="I3" s="517"/>
      <c r="J3" s="517"/>
      <c r="K3" s="517"/>
    </row>
    <row r="4" spans="1:11" ht="20.25">
      <c r="A4" s="516"/>
      <c r="B4" s="516"/>
      <c r="C4" s="516"/>
      <c r="D4" s="516"/>
      <c r="E4" s="517" t="s">
        <v>549</v>
      </c>
      <c r="F4" s="517"/>
      <c r="G4" s="517"/>
      <c r="H4" s="517"/>
      <c r="I4" s="517"/>
      <c r="J4" s="517"/>
      <c r="K4" s="517"/>
    </row>
    <row r="5" spans="1:11" ht="19.5">
      <c r="A5" s="357"/>
      <c r="B5" s="358"/>
      <c r="C5" s="359"/>
      <c r="D5" s="360"/>
      <c r="E5" s="518"/>
      <c r="F5" s="518"/>
      <c r="G5" s="518"/>
      <c r="H5" s="518"/>
      <c r="I5" s="518"/>
      <c r="J5" s="519" t="s">
        <v>550</v>
      </c>
      <c r="K5" s="519"/>
    </row>
    <row r="6" spans="1:11" ht="7.5" customHeight="1">
      <c r="A6" s="361"/>
      <c r="B6" s="361"/>
      <c r="C6" s="362"/>
      <c r="D6" s="363"/>
      <c r="E6" s="364"/>
      <c r="F6" s="365"/>
      <c r="G6" s="366"/>
      <c r="H6" s="364"/>
      <c r="I6" s="364"/>
      <c r="J6" s="367"/>
      <c r="K6" s="368"/>
    </row>
    <row r="7" spans="1:11" s="379" customFormat="1" ht="16.5" customHeight="1">
      <c r="A7" s="510"/>
      <c r="B7" s="510"/>
      <c r="C7" s="510"/>
      <c r="D7" s="510"/>
      <c r="E7" s="369" t="s">
        <v>551</v>
      </c>
      <c r="F7" s="370" t="s">
        <v>552</v>
      </c>
      <c r="G7" s="371"/>
      <c r="H7" s="369" t="s">
        <v>553</v>
      </c>
      <c r="I7" s="511" t="s">
        <v>554</v>
      </c>
      <c r="J7" s="511"/>
      <c r="K7" s="511"/>
    </row>
    <row r="8" spans="1:11" ht="16.5" customHeight="1">
      <c r="A8" s="510"/>
      <c r="B8" s="510"/>
      <c r="C8" s="510"/>
      <c r="D8" s="510"/>
      <c r="E8" s="372" t="s">
        <v>555</v>
      </c>
      <c r="F8" s="373"/>
      <c r="G8" s="374" t="s">
        <v>557</v>
      </c>
      <c r="H8" s="375"/>
      <c r="I8" s="512"/>
      <c r="J8" s="512"/>
      <c r="K8" s="512"/>
    </row>
    <row r="9" spans="1:11" ht="16.5" customHeight="1">
      <c r="A9" s="510"/>
      <c r="B9" s="510"/>
      <c r="C9" s="510"/>
      <c r="D9" s="510"/>
      <c r="E9" s="376" t="s">
        <v>558</v>
      </c>
      <c r="F9" s="373"/>
      <c r="G9" s="377" t="s">
        <v>560</v>
      </c>
      <c r="H9" s="378"/>
      <c r="I9" s="513" t="s">
        <v>489</v>
      </c>
      <c r="J9" s="513"/>
      <c r="K9" s="513"/>
    </row>
    <row r="10" spans="1:11" ht="16.5" customHeight="1">
      <c r="A10" s="510"/>
      <c r="B10" s="510"/>
      <c r="C10" s="510"/>
      <c r="D10" s="510"/>
      <c r="E10" s="380" t="s">
        <v>561</v>
      </c>
      <c r="F10" s="373" t="s">
        <v>636</v>
      </c>
      <c r="G10" s="381" t="s">
        <v>562</v>
      </c>
      <c r="H10" s="382" t="s">
        <v>631</v>
      </c>
      <c r="I10" s="514"/>
      <c r="J10" s="514"/>
      <c r="K10" s="514"/>
    </row>
    <row r="11" spans="1:11" ht="16.5" customHeight="1">
      <c r="A11" s="510"/>
      <c r="B11" s="510"/>
      <c r="C11" s="510"/>
      <c r="D11" s="510"/>
      <c r="E11" s="380" t="s">
        <v>564</v>
      </c>
      <c r="F11" s="373"/>
      <c r="G11" s="381" t="s">
        <v>565</v>
      </c>
      <c r="H11" s="378" t="s">
        <v>631</v>
      </c>
      <c r="I11" s="514"/>
      <c r="J11" s="514"/>
      <c r="K11" s="514"/>
    </row>
    <row r="12" spans="1:11" ht="16.5" customHeight="1">
      <c r="A12" s="510"/>
      <c r="B12" s="510"/>
      <c r="C12" s="510"/>
      <c r="D12" s="510"/>
      <c r="E12" s="380" t="s">
        <v>566</v>
      </c>
      <c r="F12" s="373"/>
      <c r="G12" s="381" t="s">
        <v>568</v>
      </c>
      <c r="H12" s="378"/>
      <c r="I12" s="513" t="s">
        <v>637</v>
      </c>
      <c r="J12" s="513"/>
      <c r="K12" s="513"/>
    </row>
    <row r="13" spans="1:11" ht="16.5" customHeight="1">
      <c r="A13" s="510"/>
      <c r="B13" s="510"/>
      <c r="C13" s="510"/>
      <c r="D13" s="510"/>
      <c r="E13" s="381" t="s">
        <v>570</v>
      </c>
      <c r="F13" s="373" t="s">
        <v>634</v>
      </c>
      <c r="G13" s="381" t="s">
        <v>572</v>
      </c>
      <c r="H13" s="378"/>
      <c r="I13" s="513" t="s">
        <v>637</v>
      </c>
      <c r="J13" s="513"/>
      <c r="K13" s="513"/>
    </row>
    <row r="14" spans="1:11" ht="16.5" customHeight="1">
      <c r="A14" s="510"/>
      <c r="B14" s="510"/>
      <c r="C14" s="510"/>
      <c r="D14" s="510"/>
      <c r="E14" s="383" t="s">
        <v>574</v>
      </c>
      <c r="F14" s="373"/>
      <c r="G14" s="384" t="s">
        <v>575</v>
      </c>
      <c r="H14" s="385"/>
      <c r="I14" s="513" t="s">
        <v>489</v>
      </c>
      <c r="J14" s="513"/>
      <c r="K14" s="513"/>
    </row>
    <row r="15" spans="1:11" ht="16.5" customHeight="1">
      <c r="A15" s="510"/>
      <c r="B15" s="510"/>
      <c r="C15" s="510"/>
      <c r="D15" s="510"/>
      <c r="E15" s="386" t="s">
        <v>576</v>
      </c>
      <c r="F15" s="373"/>
      <c r="G15" s="515" t="s">
        <v>638</v>
      </c>
      <c r="H15" s="515"/>
      <c r="I15" s="515"/>
      <c r="J15" s="515"/>
      <c r="K15" s="515"/>
    </row>
    <row r="16" spans="1:11" ht="16.5" customHeight="1">
      <c r="A16" s="510"/>
      <c r="B16" s="510"/>
      <c r="C16" s="510"/>
      <c r="D16" s="510"/>
      <c r="E16" s="383" t="s">
        <v>578</v>
      </c>
      <c r="F16" s="373"/>
      <c r="G16" s="515"/>
      <c r="H16" s="515"/>
      <c r="I16" s="515"/>
      <c r="J16" s="515"/>
      <c r="K16" s="515"/>
    </row>
    <row r="17" spans="1:11" ht="16.5" customHeight="1">
      <c r="A17" s="510"/>
      <c r="B17" s="510"/>
      <c r="C17" s="510"/>
      <c r="D17" s="510"/>
      <c r="E17" s="383" t="s">
        <v>579</v>
      </c>
      <c r="F17" s="373"/>
      <c r="G17" s="515"/>
      <c r="H17" s="515"/>
      <c r="I17" s="515"/>
      <c r="J17" s="515"/>
      <c r="K17" s="515"/>
    </row>
    <row r="18" spans="1:11" ht="16.5" customHeight="1">
      <c r="A18" s="510"/>
      <c r="B18" s="510"/>
      <c r="C18" s="510"/>
      <c r="D18" s="510"/>
      <c r="E18" s="381" t="s">
        <v>580</v>
      </c>
      <c r="F18" s="373"/>
      <c r="G18" s="515"/>
      <c r="H18" s="515"/>
      <c r="I18" s="515"/>
      <c r="J18" s="515"/>
      <c r="K18" s="515"/>
    </row>
    <row r="19" spans="1:11" ht="16.5" customHeight="1">
      <c r="A19" s="510"/>
      <c r="B19" s="510"/>
      <c r="C19" s="510"/>
      <c r="D19" s="510"/>
      <c r="E19" s="387" t="s">
        <v>581</v>
      </c>
      <c r="F19" s="388" t="s">
        <v>563</v>
      </c>
      <c r="G19" s="515"/>
      <c r="H19" s="515"/>
      <c r="I19" s="515"/>
      <c r="J19" s="515"/>
      <c r="K19" s="515"/>
    </row>
    <row r="20" spans="1:11" ht="8.25" customHeight="1">
      <c r="A20" s="389"/>
      <c r="B20" s="389"/>
      <c r="C20" s="137"/>
      <c r="D20" s="136"/>
      <c r="E20" s="390"/>
      <c r="F20" s="137"/>
      <c r="G20" s="137"/>
      <c r="H20" s="136"/>
      <c r="I20" s="136"/>
      <c r="J20" s="137"/>
      <c r="K20" s="391"/>
    </row>
    <row r="21" spans="1:11" ht="17.25" customHeight="1">
      <c r="A21" s="505" t="s">
        <v>582</v>
      </c>
      <c r="B21" s="505"/>
      <c r="C21" s="505"/>
      <c r="D21" s="505"/>
      <c r="E21" s="393" t="s">
        <v>498</v>
      </c>
      <c r="F21" s="394" t="s">
        <v>583</v>
      </c>
      <c r="G21" s="395" t="s">
        <v>584</v>
      </c>
      <c r="H21" s="506" t="s">
        <v>585</v>
      </c>
      <c r="I21" s="506"/>
      <c r="J21" s="506"/>
      <c r="K21" s="506"/>
    </row>
    <row r="22" spans="1:11" ht="17.25" customHeight="1">
      <c r="A22" s="505"/>
      <c r="B22" s="505"/>
      <c r="C22" s="505"/>
      <c r="D22" s="505"/>
      <c r="E22" s="396" t="s">
        <v>586</v>
      </c>
      <c r="F22" s="397" t="s">
        <v>587</v>
      </c>
      <c r="G22" s="398" t="s">
        <v>588</v>
      </c>
      <c r="H22" s="392" t="s">
        <v>417</v>
      </c>
      <c r="I22" s="392" t="s">
        <v>418</v>
      </c>
      <c r="J22" s="392" t="s">
        <v>419</v>
      </c>
      <c r="K22" s="392" t="s">
        <v>589</v>
      </c>
    </row>
    <row r="23" spans="1:11" ht="17.25" customHeight="1">
      <c r="A23" s="399"/>
      <c r="B23" s="400"/>
      <c r="C23" s="399" t="s">
        <v>492</v>
      </c>
      <c r="D23" s="401" t="s">
        <v>590</v>
      </c>
      <c r="E23" s="402">
        <v>1</v>
      </c>
      <c r="F23" s="403">
        <v>2</v>
      </c>
      <c r="G23" s="401">
        <v>3</v>
      </c>
      <c r="H23" s="402">
        <v>4</v>
      </c>
      <c r="I23" s="402">
        <v>5</v>
      </c>
      <c r="J23" s="402">
        <v>6</v>
      </c>
      <c r="K23" s="402">
        <v>7</v>
      </c>
    </row>
    <row r="24" spans="1:11" ht="17.25" customHeight="1">
      <c r="A24" s="507"/>
      <c r="B24" s="508"/>
      <c r="C24" s="404">
        <v>4212</v>
      </c>
      <c r="D24" s="405" t="s">
        <v>639</v>
      </c>
      <c r="E24" s="406">
        <f aca="true" t="shared" si="0" ref="E24:E31">SUM(F24:K24)</f>
        <v>1511225</v>
      </c>
      <c r="F24" s="407">
        <v>61225</v>
      </c>
      <c r="G24" s="408">
        <v>100000</v>
      </c>
      <c r="H24" s="407">
        <v>550000</v>
      </c>
      <c r="I24" s="407">
        <v>600000</v>
      </c>
      <c r="J24" s="407">
        <v>200000</v>
      </c>
      <c r="K24" s="409"/>
    </row>
    <row r="25" spans="1:11" ht="17.25" customHeight="1">
      <c r="A25" s="507"/>
      <c r="B25" s="508"/>
      <c r="C25" s="404"/>
      <c r="D25" s="405"/>
      <c r="E25" s="406">
        <f t="shared" si="0"/>
        <v>0</v>
      </c>
      <c r="F25" s="410"/>
      <c r="G25" s="411"/>
      <c r="H25" s="410"/>
      <c r="I25" s="410"/>
      <c r="J25" s="407"/>
      <c r="K25" s="412"/>
    </row>
    <row r="26" spans="1:11" ht="17.25" customHeight="1">
      <c r="A26" s="507"/>
      <c r="B26" s="508"/>
      <c r="C26" s="404"/>
      <c r="D26" s="405"/>
      <c r="E26" s="406">
        <f t="shared" si="0"/>
        <v>0</v>
      </c>
      <c r="F26" s="410"/>
      <c r="G26" s="411"/>
      <c r="H26" s="410"/>
      <c r="I26" s="410"/>
      <c r="J26" s="410"/>
      <c r="K26" s="412"/>
    </row>
    <row r="27" spans="1:11" ht="17.25" customHeight="1">
      <c r="A27" s="507"/>
      <c r="B27" s="508"/>
      <c r="C27" s="404"/>
      <c r="D27" s="405"/>
      <c r="E27" s="406">
        <f t="shared" si="0"/>
        <v>0</v>
      </c>
      <c r="F27" s="410"/>
      <c r="G27" s="411"/>
      <c r="H27" s="410"/>
      <c r="I27" s="410"/>
      <c r="J27" s="410"/>
      <c r="K27" s="412"/>
    </row>
    <row r="28" spans="1:11" ht="17.25" customHeight="1">
      <c r="A28" s="507"/>
      <c r="B28" s="508"/>
      <c r="C28" s="404"/>
      <c r="D28" s="405"/>
      <c r="E28" s="406">
        <f t="shared" si="0"/>
        <v>0</v>
      </c>
      <c r="F28" s="410"/>
      <c r="G28" s="411"/>
      <c r="H28" s="410"/>
      <c r="I28" s="410"/>
      <c r="J28" s="410"/>
      <c r="K28" s="412"/>
    </row>
    <row r="29" spans="1:11" ht="17.25" customHeight="1">
      <c r="A29" s="507"/>
      <c r="B29" s="508"/>
      <c r="C29" s="404"/>
      <c r="D29" s="405"/>
      <c r="E29" s="406">
        <f t="shared" si="0"/>
        <v>0</v>
      </c>
      <c r="F29" s="410"/>
      <c r="G29" s="411"/>
      <c r="H29" s="410"/>
      <c r="I29" s="410"/>
      <c r="J29" s="410"/>
      <c r="K29" s="412"/>
    </row>
    <row r="30" spans="1:11" ht="17.25" customHeight="1">
      <c r="A30" s="507"/>
      <c r="B30" s="508"/>
      <c r="C30" s="404"/>
      <c r="D30" s="405"/>
      <c r="E30" s="406">
        <f t="shared" si="0"/>
        <v>0</v>
      </c>
      <c r="F30" s="410"/>
      <c r="G30" s="411"/>
      <c r="H30" s="410"/>
      <c r="I30" s="410"/>
      <c r="J30" s="410"/>
      <c r="K30" s="412"/>
    </row>
    <row r="31" spans="1:11" ht="17.25" customHeight="1">
      <c r="A31" s="507"/>
      <c r="B31" s="508"/>
      <c r="C31" s="413"/>
      <c r="D31" s="414"/>
      <c r="E31" s="415">
        <f t="shared" si="0"/>
        <v>0</v>
      </c>
      <c r="F31" s="416"/>
      <c r="G31" s="417"/>
      <c r="H31" s="416"/>
      <c r="I31" s="416"/>
      <c r="J31" s="416"/>
      <c r="K31" s="418"/>
    </row>
    <row r="32" spans="1:11" ht="17.25" customHeight="1">
      <c r="A32" s="507"/>
      <c r="B32" s="508"/>
      <c r="C32" s="509" t="s">
        <v>592</v>
      </c>
      <c r="D32" s="509"/>
      <c r="E32" s="419">
        <f aca="true" t="shared" si="1" ref="E32:K32">SUM(E24:E31)</f>
        <v>1511225</v>
      </c>
      <c r="F32" s="419">
        <f t="shared" si="1"/>
        <v>61225</v>
      </c>
      <c r="G32" s="420">
        <f t="shared" si="1"/>
        <v>100000</v>
      </c>
      <c r="H32" s="419">
        <f t="shared" si="1"/>
        <v>550000</v>
      </c>
      <c r="I32" s="419">
        <f t="shared" si="1"/>
        <v>600000</v>
      </c>
      <c r="J32" s="419">
        <f t="shared" si="1"/>
        <v>200000</v>
      </c>
      <c r="K32" s="419">
        <f t="shared" si="1"/>
        <v>0</v>
      </c>
    </row>
    <row r="33" spans="1:11" ht="17.25" customHeight="1">
      <c r="A33" s="421"/>
      <c r="B33" s="422"/>
      <c r="C33" s="423"/>
      <c r="D33" s="424"/>
      <c r="E33" s="425"/>
      <c r="F33" s="426"/>
      <c r="G33" s="427"/>
      <c r="H33" s="140"/>
      <c r="I33" s="140"/>
      <c r="J33" s="140"/>
      <c r="K33" s="426"/>
    </row>
    <row r="34" spans="1:11" ht="17.25" customHeight="1">
      <c r="A34" s="505" t="s">
        <v>593</v>
      </c>
      <c r="B34" s="505"/>
      <c r="C34" s="505"/>
      <c r="D34" s="505"/>
      <c r="E34" s="393" t="s">
        <v>498</v>
      </c>
      <c r="F34" s="394" t="s">
        <v>583</v>
      </c>
      <c r="G34" s="395" t="s">
        <v>584</v>
      </c>
      <c r="H34" s="506" t="s">
        <v>585</v>
      </c>
      <c r="I34" s="506"/>
      <c r="J34" s="506"/>
      <c r="K34" s="506"/>
    </row>
    <row r="35" spans="1:11" ht="17.25" customHeight="1">
      <c r="A35" s="505"/>
      <c r="B35" s="505"/>
      <c r="C35" s="505"/>
      <c r="D35" s="505"/>
      <c r="E35" s="396" t="s">
        <v>586</v>
      </c>
      <c r="F35" s="397" t="s">
        <v>619</v>
      </c>
      <c r="G35" s="398" t="s">
        <v>620</v>
      </c>
      <c r="H35" s="392" t="s">
        <v>417</v>
      </c>
      <c r="I35" s="392" t="s">
        <v>418</v>
      </c>
      <c r="J35" s="392" t="s">
        <v>419</v>
      </c>
      <c r="K35" s="392" t="s">
        <v>589</v>
      </c>
    </row>
    <row r="36" spans="1:11" ht="17.25" customHeight="1">
      <c r="A36" s="399"/>
      <c r="B36" s="400"/>
      <c r="C36" s="399" t="s">
        <v>492</v>
      </c>
      <c r="D36" s="401" t="s">
        <v>590</v>
      </c>
      <c r="E36" s="402">
        <v>1</v>
      </c>
      <c r="F36" s="403">
        <v>2</v>
      </c>
      <c r="G36" s="401">
        <v>3</v>
      </c>
      <c r="H36" s="402">
        <v>4</v>
      </c>
      <c r="I36" s="402">
        <v>5</v>
      </c>
      <c r="J36" s="402">
        <v>6</v>
      </c>
      <c r="K36" s="402">
        <v>7</v>
      </c>
    </row>
    <row r="37" spans="1:11" ht="19.5" customHeight="1">
      <c r="A37" s="492" t="s">
        <v>502</v>
      </c>
      <c r="B37" s="503" t="s">
        <v>594</v>
      </c>
      <c r="C37" s="404"/>
      <c r="D37" s="405"/>
      <c r="E37" s="406">
        <f>SUM(F37:K37)</f>
        <v>0</v>
      </c>
      <c r="F37" s="407"/>
      <c r="G37" s="428"/>
      <c r="H37" s="407"/>
      <c r="I37" s="407"/>
      <c r="J37" s="407"/>
      <c r="K37" s="409"/>
    </row>
    <row r="38" spans="1:11" ht="19.5" customHeight="1">
      <c r="A38" s="492"/>
      <c r="B38" s="503"/>
      <c r="C38" s="404"/>
      <c r="D38" s="405"/>
      <c r="E38" s="406">
        <f>SUM(F38:K38)</f>
        <v>0</v>
      </c>
      <c r="F38" s="407"/>
      <c r="G38" s="428"/>
      <c r="H38" s="407"/>
      <c r="I38" s="407"/>
      <c r="J38" s="407"/>
      <c r="K38" s="409"/>
    </row>
    <row r="39" spans="1:11" ht="19.5" customHeight="1">
      <c r="A39" s="492"/>
      <c r="B39" s="503"/>
      <c r="C39" s="404"/>
      <c r="D39" s="405"/>
      <c r="E39" s="406">
        <f>SUM(F39:K39)</f>
        <v>0</v>
      </c>
      <c r="F39" s="407"/>
      <c r="G39" s="428"/>
      <c r="H39" s="407"/>
      <c r="I39" s="407"/>
      <c r="J39" s="407"/>
      <c r="K39" s="409"/>
    </row>
    <row r="40" spans="1:11" ht="19.5" customHeight="1">
      <c r="A40" s="492"/>
      <c r="B40" s="503"/>
      <c r="C40" s="404"/>
      <c r="D40" s="405"/>
      <c r="E40" s="406">
        <f>SUM(F40:K40)</f>
        <v>0</v>
      </c>
      <c r="F40" s="407"/>
      <c r="G40" s="428"/>
      <c r="H40" s="407"/>
      <c r="I40" s="407"/>
      <c r="J40" s="407"/>
      <c r="K40" s="409"/>
    </row>
    <row r="41" spans="1:11" ht="19.5" customHeight="1">
      <c r="A41" s="492"/>
      <c r="B41" s="503"/>
      <c r="C41" s="413"/>
      <c r="D41" s="414"/>
      <c r="E41" s="415">
        <f>SUM(F41:K41)</f>
        <v>0</v>
      </c>
      <c r="F41" s="416"/>
      <c r="G41" s="417"/>
      <c r="H41" s="416"/>
      <c r="I41" s="416"/>
      <c r="J41" s="429"/>
      <c r="K41" s="418"/>
    </row>
    <row r="42" spans="1:11" ht="19.5" customHeight="1">
      <c r="A42" s="494" t="s">
        <v>595</v>
      </c>
      <c r="B42" s="494"/>
      <c r="C42" s="494"/>
      <c r="D42" s="494"/>
      <c r="E42" s="419">
        <f>SUM(E37:E41)</f>
        <v>0</v>
      </c>
      <c r="F42" s="430"/>
      <c r="G42" s="431"/>
      <c r="H42" s="430"/>
      <c r="I42" s="430"/>
      <c r="J42" s="430"/>
      <c r="K42" s="432"/>
    </row>
    <row r="43" spans="1:11" ht="19.5" customHeight="1">
      <c r="A43" s="492" t="s">
        <v>472</v>
      </c>
      <c r="B43" s="504" t="s">
        <v>596</v>
      </c>
      <c r="C43" s="404">
        <v>652</v>
      </c>
      <c r="D43" s="433" t="s">
        <v>597</v>
      </c>
      <c r="E43" s="434">
        <f>SUM(F43:K43)</f>
        <v>561225</v>
      </c>
      <c r="F43" s="407">
        <v>61225</v>
      </c>
      <c r="G43" s="428">
        <v>100000</v>
      </c>
      <c r="H43" s="407">
        <v>100000</v>
      </c>
      <c r="I43" s="407">
        <v>200000</v>
      </c>
      <c r="J43" s="407">
        <v>100000</v>
      </c>
      <c r="K43" s="409"/>
    </row>
    <row r="44" spans="1:11" ht="19.5" customHeight="1">
      <c r="A44" s="492"/>
      <c r="B44" s="504"/>
      <c r="C44" s="404"/>
      <c r="D44" s="433"/>
      <c r="E44" s="406">
        <f>SUM(F44:K44)</f>
        <v>0</v>
      </c>
      <c r="F44" s="407"/>
      <c r="G44" s="428"/>
      <c r="H44" s="407"/>
      <c r="I44" s="407"/>
      <c r="J44" s="407"/>
      <c r="K44" s="409"/>
    </row>
    <row r="45" spans="1:11" ht="19.5" customHeight="1">
      <c r="A45" s="492"/>
      <c r="B45" s="504"/>
      <c r="C45" s="404"/>
      <c r="D45" s="405"/>
      <c r="E45" s="406">
        <f>SUM(F45:K45)</f>
        <v>0</v>
      </c>
      <c r="F45" s="410"/>
      <c r="G45" s="411"/>
      <c r="H45" s="410"/>
      <c r="I45" s="410"/>
      <c r="J45" s="410"/>
      <c r="K45" s="412"/>
    </row>
    <row r="46" spans="1:11" ht="19.5" customHeight="1">
      <c r="A46" s="492"/>
      <c r="B46" s="504"/>
      <c r="C46" s="404"/>
      <c r="D46" s="405"/>
      <c r="E46" s="406">
        <f>SUM(F46:K46)</f>
        <v>0</v>
      </c>
      <c r="F46" s="410"/>
      <c r="G46" s="411"/>
      <c r="H46" s="410"/>
      <c r="I46" s="410"/>
      <c r="J46" s="410"/>
      <c r="K46" s="412"/>
    </row>
    <row r="47" spans="1:11" ht="19.5" customHeight="1">
      <c r="A47" s="492"/>
      <c r="B47" s="504"/>
      <c r="C47" s="404"/>
      <c r="D47" s="405"/>
      <c r="E47" s="406">
        <f>SUM(F47:K47)</f>
        <v>0</v>
      </c>
      <c r="F47" s="410"/>
      <c r="G47" s="411"/>
      <c r="H47" s="410"/>
      <c r="I47" s="410"/>
      <c r="J47" s="410"/>
      <c r="K47" s="412"/>
    </row>
    <row r="48" spans="1:11" ht="19.5" customHeight="1">
      <c r="A48" s="494" t="s">
        <v>598</v>
      </c>
      <c r="B48" s="494"/>
      <c r="C48" s="494"/>
      <c r="D48" s="494"/>
      <c r="E48" s="419">
        <f>SUM(E43:E47)</f>
        <v>561225</v>
      </c>
      <c r="F48" s="430">
        <v>61225</v>
      </c>
      <c r="G48" s="431">
        <v>100000</v>
      </c>
      <c r="H48" s="430">
        <v>100000</v>
      </c>
      <c r="I48" s="430">
        <v>200000</v>
      </c>
      <c r="J48" s="430">
        <v>100000</v>
      </c>
      <c r="K48" s="432"/>
    </row>
    <row r="49" spans="1:11" ht="19.5" customHeight="1">
      <c r="A49" s="492" t="s">
        <v>474</v>
      </c>
      <c r="B49" s="501" t="s">
        <v>599</v>
      </c>
      <c r="C49" s="404"/>
      <c r="D49" s="405"/>
      <c r="E49" s="406">
        <f>SUM(F49:K49)</f>
        <v>0</v>
      </c>
      <c r="F49" s="410"/>
      <c r="G49" s="411"/>
      <c r="H49" s="410"/>
      <c r="I49" s="410"/>
      <c r="J49" s="410"/>
      <c r="K49" s="412"/>
    </row>
    <row r="50" spans="1:11" ht="19.5" customHeight="1">
      <c r="A50" s="492"/>
      <c r="B50" s="501"/>
      <c r="C50" s="404"/>
      <c r="D50" s="405"/>
      <c r="E50" s="406">
        <f>SUM(F50:K50)</f>
        <v>0</v>
      </c>
      <c r="F50" s="410"/>
      <c r="G50" s="411"/>
      <c r="H50" s="410"/>
      <c r="I50" s="410"/>
      <c r="J50" s="410"/>
      <c r="K50" s="412"/>
    </row>
    <row r="51" spans="1:11" ht="19.5" customHeight="1">
      <c r="A51" s="492"/>
      <c r="B51" s="501"/>
      <c r="C51" s="404"/>
      <c r="D51" s="405"/>
      <c r="E51" s="406">
        <f>SUM(F51:K51)</f>
        <v>0</v>
      </c>
      <c r="F51" s="410"/>
      <c r="G51" s="411"/>
      <c r="H51" s="410"/>
      <c r="I51" s="410"/>
      <c r="J51" s="410"/>
      <c r="K51" s="412"/>
    </row>
    <row r="52" spans="1:11" ht="19.5" customHeight="1">
      <c r="A52" s="492"/>
      <c r="B52" s="501"/>
      <c r="C52" s="435"/>
      <c r="D52" s="436"/>
      <c r="E52" s="437">
        <f>SUM(F52:K52)</f>
        <v>0</v>
      </c>
      <c r="F52" s="438"/>
      <c r="G52" s="439"/>
      <c r="H52" s="438"/>
      <c r="I52" s="438"/>
      <c r="J52" s="438"/>
      <c r="K52" s="440"/>
    </row>
    <row r="53" spans="1:11" ht="19.5" customHeight="1">
      <c r="A53" s="494" t="s">
        <v>600</v>
      </c>
      <c r="B53" s="494"/>
      <c r="C53" s="494"/>
      <c r="D53" s="494"/>
      <c r="E53" s="419">
        <f>SUM(E49:E52)</f>
        <v>0</v>
      </c>
      <c r="F53" s="430"/>
      <c r="G53" s="431"/>
      <c r="H53" s="430"/>
      <c r="I53" s="430"/>
      <c r="J53" s="430"/>
      <c r="K53" s="432"/>
    </row>
    <row r="54" spans="1:11" ht="19.5" customHeight="1">
      <c r="A54" s="502" t="s">
        <v>512</v>
      </c>
      <c r="B54" s="498" t="s">
        <v>601</v>
      </c>
      <c r="C54" s="404">
        <v>6332</v>
      </c>
      <c r="D54" s="433" t="s">
        <v>602</v>
      </c>
      <c r="E54" s="434">
        <f>SUM(F54:K54)</f>
        <v>0</v>
      </c>
      <c r="F54" s="407"/>
      <c r="G54" s="428"/>
      <c r="H54" s="407">
        <v>0</v>
      </c>
      <c r="I54" s="407">
        <v>0</v>
      </c>
      <c r="J54" s="407">
        <v>0</v>
      </c>
      <c r="K54" s="409"/>
    </row>
    <row r="55" spans="1:11" ht="19.5" customHeight="1">
      <c r="A55" s="502"/>
      <c r="B55" s="498"/>
      <c r="C55" s="404"/>
      <c r="D55" s="405"/>
      <c r="E55" s="406">
        <f>SUM(F55:K55)</f>
        <v>0</v>
      </c>
      <c r="F55" s="410"/>
      <c r="G55" s="411"/>
      <c r="H55" s="410"/>
      <c r="I55" s="410"/>
      <c r="J55" s="410"/>
      <c r="K55" s="412"/>
    </row>
    <row r="56" spans="1:11" ht="19.5" customHeight="1">
      <c r="A56" s="502"/>
      <c r="B56" s="498"/>
      <c r="C56" s="435"/>
      <c r="D56" s="441"/>
      <c r="E56" s="438">
        <f>SUM(F56:K56)</f>
        <v>0</v>
      </c>
      <c r="F56" s="438"/>
      <c r="G56" s="439"/>
      <c r="H56" s="438"/>
      <c r="I56" s="438"/>
      <c r="J56" s="438"/>
      <c r="K56" s="440"/>
    </row>
    <row r="57" spans="1:11" ht="19.5" customHeight="1">
      <c r="A57" s="494" t="s">
        <v>603</v>
      </c>
      <c r="B57" s="494"/>
      <c r="C57" s="494"/>
      <c r="D57" s="494"/>
      <c r="E57" s="419">
        <f>SUM(E54:E56)</f>
        <v>0</v>
      </c>
      <c r="F57" s="430"/>
      <c r="G57" s="431"/>
      <c r="H57" s="430">
        <v>0</v>
      </c>
      <c r="I57" s="430">
        <v>0</v>
      </c>
      <c r="J57" s="430">
        <v>0</v>
      </c>
      <c r="K57" s="432"/>
    </row>
    <row r="58" spans="1:11" ht="19.5" customHeight="1">
      <c r="A58" s="492" t="s">
        <v>514</v>
      </c>
      <c r="B58" s="498" t="s">
        <v>496</v>
      </c>
      <c r="C58" s="442"/>
      <c r="D58" s="443"/>
      <c r="E58" s="406">
        <f>SUM(F58:K58)</f>
        <v>0</v>
      </c>
      <c r="F58" s="444"/>
      <c r="G58" s="443"/>
      <c r="H58" s="445"/>
      <c r="I58" s="445"/>
      <c r="J58" s="445"/>
      <c r="K58" s="445"/>
    </row>
    <row r="59" spans="1:11" ht="19.5" customHeight="1">
      <c r="A59" s="492"/>
      <c r="B59" s="498"/>
      <c r="C59" s="446"/>
      <c r="D59" s="443"/>
      <c r="E59" s="406">
        <f>SUM(F59:K59)</f>
        <v>0</v>
      </c>
      <c r="F59" s="447"/>
      <c r="G59" s="443"/>
      <c r="H59" s="396"/>
      <c r="I59" s="396"/>
      <c r="J59" s="396"/>
      <c r="K59" s="396"/>
    </row>
    <row r="60" spans="1:11" ht="19.5" customHeight="1">
      <c r="A60" s="492"/>
      <c r="B60" s="498"/>
      <c r="C60" s="448"/>
      <c r="D60" s="443"/>
      <c r="E60" s="406">
        <f>SUM(F60:K60)</f>
        <v>0</v>
      </c>
      <c r="F60" s="449"/>
      <c r="G60" s="443"/>
      <c r="H60" s="392"/>
      <c r="I60" s="392"/>
      <c r="J60" s="392"/>
      <c r="K60" s="392"/>
    </row>
    <row r="61" spans="1:11" ht="19.5" customHeight="1">
      <c r="A61" s="492"/>
      <c r="B61" s="498"/>
      <c r="C61" s="404"/>
      <c r="D61" s="405"/>
      <c r="E61" s="406">
        <f>SUM(F61:K61)</f>
        <v>0</v>
      </c>
      <c r="F61" s="425"/>
      <c r="G61" s="411"/>
      <c r="H61" s="425"/>
      <c r="I61" s="425"/>
      <c r="J61" s="425"/>
      <c r="K61" s="425"/>
    </row>
    <row r="62" spans="1:11" ht="19.5" customHeight="1">
      <c r="A62" s="494" t="s">
        <v>604</v>
      </c>
      <c r="B62" s="494"/>
      <c r="C62" s="494"/>
      <c r="D62" s="494"/>
      <c r="E62" s="419">
        <f>SUM(E58:E61)</f>
        <v>0</v>
      </c>
      <c r="F62" s="430"/>
      <c r="G62" s="431"/>
      <c r="H62" s="430"/>
      <c r="I62" s="430"/>
      <c r="J62" s="430"/>
      <c r="K62" s="432"/>
    </row>
    <row r="63" spans="1:11" ht="19.5" customHeight="1">
      <c r="A63" s="499" t="s">
        <v>517</v>
      </c>
      <c r="B63" s="500" t="s">
        <v>605</v>
      </c>
      <c r="C63" s="404">
        <v>642</v>
      </c>
      <c r="D63" s="405" t="s">
        <v>606</v>
      </c>
      <c r="E63" s="406">
        <f aca="true" t="shared" si="2" ref="E63:E69">SUM(F63:K63)</f>
        <v>950000</v>
      </c>
      <c r="F63" s="412"/>
      <c r="G63" s="411"/>
      <c r="H63" s="412">
        <v>450000</v>
      </c>
      <c r="I63" s="412">
        <v>400000</v>
      </c>
      <c r="J63" s="412">
        <v>100000</v>
      </c>
      <c r="K63" s="412"/>
    </row>
    <row r="64" spans="1:11" ht="19.5" customHeight="1">
      <c r="A64" s="499"/>
      <c r="B64" s="500"/>
      <c r="C64" s="404"/>
      <c r="D64" s="405"/>
      <c r="E64" s="406">
        <f t="shared" si="2"/>
        <v>0</v>
      </c>
      <c r="F64" s="412"/>
      <c r="G64" s="411"/>
      <c r="H64" s="412"/>
      <c r="I64" s="412"/>
      <c r="J64" s="412"/>
      <c r="K64" s="412"/>
    </row>
    <row r="65" spans="1:11" ht="19.5" customHeight="1">
      <c r="A65" s="499"/>
      <c r="B65" s="500"/>
      <c r="C65" s="404"/>
      <c r="D65" s="405"/>
      <c r="E65" s="406">
        <f t="shared" si="2"/>
        <v>0</v>
      </c>
      <c r="F65" s="412"/>
      <c r="G65" s="411"/>
      <c r="H65" s="412"/>
      <c r="I65" s="412"/>
      <c r="J65" s="412"/>
      <c r="K65" s="412"/>
    </row>
    <row r="66" spans="1:11" ht="19.5" customHeight="1">
      <c r="A66" s="499"/>
      <c r="B66" s="500"/>
      <c r="C66" s="404"/>
      <c r="D66" s="405"/>
      <c r="E66" s="406">
        <f t="shared" si="2"/>
        <v>0</v>
      </c>
      <c r="F66" s="412"/>
      <c r="G66" s="411"/>
      <c r="H66" s="412"/>
      <c r="I66" s="412"/>
      <c r="J66" s="412"/>
      <c r="K66" s="412"/>
    </row>
    <row r="67" spans="1:11" ht="19.5" customHeight="1">
      <c r="A67" s="499"/>
      <c r="B67" s="500"/>
      <c r="C67" s="404"/>
      <c r="D67" s="405"/>
      <c r="E67" s="406">
        <f t="shared" si="2"/>
        <v>0</v>
      </c>
      <c r="F67" s="412"/>
      <c r="G67" s="411"/>
      <c r="H67" s="412"/>
      <c r="I67" s="412"/>
      <c r="J67" s="412"/>
      <c r="K67" s="412"/>
    </row>
    <row r="68" spans="1:11" ht="19.5" customHeight="1">
      <c r="A68" s="499"/>
      <c r="B68" s="500"/>
      <c r="C68" s="404"/>
      <c r="D68" s="405"/>
      <c r="E68" s="406">
        <f t="shared" si="2"/>
        <v>0</v>
      </c>
      <c r="F68" s="410"/>
      <c r="G68" s="411"/>
      <c r="H68" s="410"/>
      <c r="I68" s="410"/>
      <c r="J68" s="410"/>
      <c r="K68" s="412"/>
    </row>
    <row r="69" spans="1:11" ht="19.5" customHeight="1">
      <c r="A69" s="499"/>
      <c r="B69" s="500"/>
      <c r="C69" s="404"/>
      <c r="D69" s="405"/>
      <c r="E69" s="406">
        <f t="shared" si="2"/>
        <v>0</v>
      </c>
      <c r="F69" s="410"/>
      <c r="G69" s="411"/>
      <c r="H69" s="410"/>
      <c r="I69" s="410"/>
      <c r="J69" s="410"/>
      <c r="K69" s="412"/>
    </row>
    <row r="70" spans="1:11" ht="19.5" customHeight="1">
      <c r="A70" s="494" t="s">
        <v>607</v>
      </c>
      <c r="B70" s="494"/>
      <c r="C70" s="494"/>
      <c r="D70" s="494"/>
      <c r="E70" s="419">
        <f>SUM(E63:E69)</f>
        <v>950000</v>
      </c>
      <c r="F70" s="430"/>
      <c r="G70" s="431"/>
      <c r="H70" s="430">
        <v>450000</v>
      </c>
      <c r="I70" s="430">
        <v>400000</v>
      </c>
      <c r="J70" s="430">
        <v>100000</v>
      </c>
      <c r="K70" s="432"/>
    </row>
    <row r="71" spans="1:11" ht="19.5" customHeight="1">
      <c r="A71" s="492" t="s">
        <v>519</v>
      </c>
      <c r="B71" s="493" t="s">
        <v>608</v>
      </c>
      <c r="C71" s="404"/>
      <c r="D71" s="405"/>
      <c r="E71" s="406">
        <f>SUM(F71:K71)</f>
        <v>0</v>
      </c>
      <c r="F71" s="410"/>
      <c r="G71" s="411"/>
      <c r="H71" s="410"/>
      <c r="I71" s="410"/>
      <c r="J71" s="410"/>
      <c r="K71" s="412"/>
    </row>
    <row r="72" spans="1:11" ht="19.5" customHeight="1">
      <c r="A72" s="492"/>
      <c r="B72" s="493"/>
      <c r="C72" s="404"/>
      <c r="D72" s="405"/>
      <c r="E72" s="406">
        <f>SUM(F72:K72)</f>
        <v>0</v>
      </c>
      <c r="F72" s="410"/>
      <c r="G72" s="411"/>
      <c r="H72" s="410"/>
      <c r="I72" s="410"/>
      <c r="J72" s="410"/>
      <c r="K72" s="412"/>
    </row>
    <row r="73" spans="1:11" ht="19.5" customHeight="1">
      <c r="A73" s="492"/>
      <c r="B73" s="493"/>
      <c r="C73" s="404"/>
      <c r="D73" s="405"/>
      <c r="E73" s="406">
        <f>SUM(F73:K73)</f>
        <v>0</v>
      </c>
      <c r="F73" s="410"/>
      <c r="G73" s="411"/>
      <c r="H73" s="410"/>
      <c r="I73" s="410"/>
      <c r="J73" s="410"/>
      <c r="K73" s="412"/>
    </row>
    <row r="74" spans="1:11" ht="19.5" customHeight="1">
      <c r="A74" s="492"/>
      <c r="B74" s="493"/>
      <c r="C74" s="404"/>
      <c r="D74" s="405"/>
      <c r="E74" s="437">
        <f>SUM(F74:K74)</f>
        <v>0</v>
      </c>
      <c r="F74" s="438"/>
      <c r="G74" s="439"/>
      <c r="H74" s="438"/>
      <c r="I74" s="438"/>
      <c r="J74" s="438"/>
      <c r="K74" s="440"/>
    </row>
    <row r="75" spans="1:11" ht="19.5" customHeight="1">
      <c r="A75" s="494" t="s">
        <v>609</v>
      </c>
      <c r="B75" s="494"/>
      <c r="C75" s="494"/>
      <c r="D75" s="494"/>
      <c r="E75" s="419">
        <f>SUM(E71:E74)</f>
        <v>0</v>
      </c>
      <c r="F75" s="430"/>
      <c r="G75" s="431"/>
      <c r="H75" s="430"/>
      <c r="I75" s="430"/>
      <c r="J75" s="430"/>
      <c r="K75" s="432"/>
    </row>
    <row r="76" spans="1:11" ht="21.75" customHeight="1">
      <c r="A76" s="495" t="s">
        <v>610</v>
      </c>
      <c r="B76" s="495"/>
      <c r="C76" s="495"/>
      <c r="D76" s="495"/>
      <c r="E76" s="419">
        <f aca="true" t="shared" si="3" ref="E76:K76">+E42+E48+E53+E57+E62+E70+E75</f>
        <v>1511225</v>
      </c>
      <c r="F76" s="419">
        <f t="shared" si="3"/>
        <v>61225</v>
      </c>
      <c r="G76" s="419">
        <f t="shared" si="3"/>
        <v>100000</v>
      </c>
      <c r="H76" s="419">
        <f t="shared" si="3"/>
        <v>550000</v>
      </c>
      <c r="I76" s="419">
        <f t="shared" si="3"/>
        <v>600000</v>
      </c>
      <c r="J76" s="419">
        <f t="shared" si="3"/>
        <v>200000</v>
      </c>
      <c r="K76" s="419">
        <f t="shared" si="3"/>
        <v>0</v>
      </c>
    </row>
    <row r="77" spans="1:7" ht="23.25" customHeight="1">
      <c r="A77" s="496" t="s">
        <v>611</v>
      </c>
      <c r="B77" s="496"/>
      <c r="C77" s="496"/>
      <c r="D77" s="496"/>
      <c r="E77" s="496"/>
      <c r="F77" s="496"/>
      <c r="G77" s="496"/>
    </row>
    <row r="78" spans="1:11" ht="66" customHeight="1">
      <c r="A78" s="497"/>
      <c r="B78" s="497"/>
      <c r="C78" s="497"/>
      <c r="D78" s="497"/>
      <c r="E78" s="497"/>
      <c r="F78" s="497"/>
      <c r="G78" s="497"/>
      <c r="H78" s="497"/>
      <c r="I78" s="497"/>
      <c r="J78" s="497"/>
      <c r="K78" s="497"/>
    </row>
    <row r="79" spans="1:7" ht="15.75">
      <c r="A79" s="450"/>
      <c r="B79" s="450"/>
      <c r="C79" s="450"/>
      <c r="D79" s="450"/>
      <c r="E79" s="450"/>
      <c r="F79" s="450"/>
      <c r="G79" s="450"/>
    </row>
    <row r="80" spans="1:11" ht="15.75">
      <c r="A80" s="451"/>
      <c r="B80" s="451"/>
      <c r="C80" s="452" t="s">
        <v>612</v>
      </c>
      <c r="D80" s="158" t="s">
        <v>613</v>
      </c>
      <c r="E80" s="453" t="s">
        <v>531</v>
      </c>
      <c r="F80" s="454"/>
      <c r="G80" s="455"/>
      <c r="H80" s="456"/>
      <c r="I80" s="457" t="s">
        <v>532</v>
      </c>
      <c r="K80" s="458"/>
    </row>
    <row r="81" spans="1:11" ht="15.75">
      <c r="A81" s="451"/>
      <c r="B81" s="451"/>
      <c r="C81" s="452" t="s">
        <v>391</v>
      </c>
      <c r="D81" s="158" t="s">
        <v>392</v>
      </c>
      <c r="E81" s="456"/>
      <c r="F81" s="451"/>
      <c r="G81" s="451"/>
      <c r="H81" s="451"/>
      <c r="I81" s="451"/>
      <c r="J81" s="451" t="s">
        <v>534</v>
      </c>
      <c r="K81" s="459"/>
    </row>
    <row r="82" spans="1:7" ht="15.75">
      <c r="A82" s="450"/>
      <c r="B82" s="450"/>
      <c r="C82" s="450"/>
      <c r="D82" s="450"/>
      <c r="E82" s="450"/>
      <c r="F82" s="450"/>
      <c r="G82" s="450"/>
    </row>
    <row r="83" spans="1:7" ht="15.75">
      <c r="A83" s="450"/>
      <c r="B83" s="450"/>
      <c r="C83" s="450"/>
      <c r="D83" s="450"/>
      <c r="E83" s="450"/>
      <c r="F83" s="450"/>
      <c r="G83" s="450"/>
    </row>
    <row r="84" spans="1:7" ht="15.75">
      <c r="A84" s="450"/>
      <c r="B84" s="450"/>
      <c r="C84" s="450"/>
      <c r="D84" s="450"/>
      <c r="E84" s="450"/>
      <c r="F84" s="450"/>
      <c r="G84" s="450"/>
    </row>
    <row r="85" spans="1:7" ht="15.75">
      <c r="A85" s="450"/>
      <c r="B85" s="450"/>
      <c r="C85" s="450"/>
      <c r="D85" s="450"/>
      <c r="E85" s="450"/>
      <c r="F85" s="450"/>
      <c r="G85" s="450"/>
    </row>
    <row r="86" spans="1:7" ht="15.75">
      <c r="A86" s="450"/>
      <c r="B86" s="450"/>
      <c r="C86" s="450"/>
      <c r="D86" s="450"/>
      <c r="E86" s="450"/>
      <c r="F86" s="450"/>
      <c r="G86" s="450"/>
    </row>
    <row r="106" ht="15.75"/>
    <row r="107" ht="15.75"/>
    <row r="108" ht="15.75"/>
    <row r="109" ht="15.75"/>
    <row r="110" ht="15.75"/>
    <row r="111" ht="15.75"/>
  </sheetData>
  <sheetProtection/>
  <mergeCells count="47">
    <mergeCell ref="A3:D3"/>
    <mergeCell ref="E3:K3"/>
    <mergeCell ref="A4:D4"/>
    <mergeCell ref="E4:K4"/>
    <mergeCell ref="E5:I5"/>
    <mergeCell ref="J5:K5"/>
    <mergeCell ref="A7:D19"/>
    <mergeCell ref="I7:K7"/>
    <mergeCell ref="I8:K8"/>
    <mergeCell ref="I9:K9"/>
    <mergeCell ref="I10:K10"/>
    <mergeCell ref="I11:K11"/>
    <mergeCell ref="I12:K12"/>
    <mergeCell ref="I13:K13"/>
    <mergeCell ref="I14:K14"/>
    <mergeCell ref="G15:K19"/>
    <mergeCell ref="A21:D22"/>
    <mergeCell ref="H21:K21"/>
    <mergeCell ref="A24:A32"/>
    <mergeCell ref="B24:B32"/>
    <mergeCell ref="C32:D32"/>
    <mergeCell ref="A34:D35"/>
    <mergeCell ref="H34:K34"/>
    <mergeCell ref="A37:A41"/>
    <mergeCell ref="B37:B41"/>
    <mergeCell ref="A42:D42"/>
    <mergeCell ref="A43:A47"/>
    <mergeCell ref="B43:B47"/>
    <mergeCell ref="A48:D48"/>
    <mergeCell ref="A49:A52"/>
    <mergeCell ref="B49:B52"/>
    <mergeCell ref="A53:D53"/>
    <mergeCell ref="A54:A56"/>
    <mergeCell ref="B54:B56"/>
    <mergeCell ref="A57:D57"/>
    <mergeCell ref="A58:A61"/>
    <mergeCell ref="B58:B61"/>
    <mergeCell ref="A62:D62"/>
    <mergeCell ref="A63:A69"/>
    <mergeCell ref="B63:B69"/>
    <mergeCell ref="A70:D70"/>
    <mergeCell ref="A71:A74"/>
    <mergeCell ref="B71:B74"/>
    <mergeCell ref="A75:D75"/>
    <mergeCell ref="A76:D76"/>
    <mergeCell ref="A77:G77"/>
    <mergeCell ref="A78:K78"/>
  </mergeCells>
  <printOptions/>
  <pageMargins left="0.3597222222222222" right="0.2" top="0.42986111111111114" bottom="0.3701388888888889" header="0.2" footer="0.1701388888888889"/>
  <pageSetup horizontalDpi="300" verticalDpi="300" orientation="landscape" paperSize="9" scale="70"/>
  <headerFooter alignWithMargins="0">
    <oddHeader>&amp;RObrazac JLP(R)S FPRP-i</oddHeader>
    <oddFooter>&amp;C&amp;"Times New Roman,Obično"&amp;9&amp;P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Općina</cp:lastModifiedBy>
  <cp:lastPrinted>2013-09-27T11:07:30Z</cp:lastPrinted>
  <dcterms:modified xsi:type="dcterms:W3CDTF">2013-09-27T11:10:05Z</dcterms:modified>
  <cp:category/>
  <cp:version/>
  <cp:contentType/>
  <cp:contentStatus/>
</cp:coreProperties>
</file>